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4700" windowHeight="84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<sst xmlns="http://schemas.openxmlformats.org/spreadsheetml/2006/main" count="110" uniqueCount="104">
  <si>
    <t>I ОСНОВНИ ПОДАЦИ</t>
  </si>
  <si>
    <t>АКТИВА</t>
  </si>
  <si>
    <t>ПАСИВА</t>
  </si>
  <si>
    <t>А. КАПИТАЛ</t>
  </si>
  <si>
    <t>I Пословни приходи</t>
  </si>
  <si>
    <t>1. скраћени назив:</t>
  </si>
  <si>
    <t>2. адреса:</t>
  </si>
  <si>
    <t>3. матични број:</t>
  </si>
  <si>
    <t>4. ПИБ:</t>
  </si>
  <si>
    <t>Директор</t>
  </si>
  <si>
    <t>БИЛАНС УСПЕХА  (у 000 дин)</t>
  </si>
  <si>
    <t>БИЛАНС СТАЊА (у 000 дин)</t>
  </si>
  <si>
    <t>II ФИНАНСИЈСКИ ИЗВЕШТАЈИ</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</si>
  <si>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</si>
  <si>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</si>
  <si>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</si>
  <si>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</si>
  <si>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</si>
  <si>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</si>
  <si>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</si>
  <si>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</si>
  <si>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</si>
  <si>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</si>
  <si>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</si>
  <si>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</si>
  <si>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</si>
  <si>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</si>
  <si>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</si>
  <si>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</si>
  <si>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</si>
  <si>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</si>
  <si>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</si>
  <si>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</si>
  <si>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</si>
  <si>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</si>
  <si>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</si>
  <si>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</si>
  <si>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</si>
  <si>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</si>
  <si>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</si>
  <si>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</si>
  <si>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</si>
  <si>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</si>
  <si>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</si>
  <si>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Ж. ГОТОВИНА НА КРАЈУ ОБРАЧУНСКОГ ПЕРИОДА</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</si>
  <si>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</si>
  <si>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</si>
  <si>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</si>
  <si>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</si>
  <si>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</si>
  <si>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</si>
  <si>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</si>
  <si>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</si>
  <si>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</si>
  <si>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</si>
  <si>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</si>
  <si>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</si>
  <si>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</si>
  <si>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Е. ПОЗИТ. / НЕГАТ. КУРСНЕ РАЗЛИКЕ ПО ОСНОВУ ПРЕРАЧУНА ГОТОВИНЕ</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</si>
  <si>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</si>
  <si>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</si>
  <si>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</si>
  <si>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</si>
  <si>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</si>
  <si>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</si>
  <si>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</si>
  <si>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</si>
  <si>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</si>
  <si>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</si>
  <si>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</si>
  <si>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</si>
  <si>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</si>
  <si>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</si>
  <si>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</si>
  <si>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</si>
  <si>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</si>
  <si>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</si>
  <si>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</si>
  <si>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</si>
  <si>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</si>
  <si>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</si>
  <si>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</si>
  <si>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</si>
  <si>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</si>
  <si>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</si>
  <si>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</si>
  <si>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</si>
  <si>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</si>
  <si>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</si>
  <si>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</si>
  <si>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</si>
  <si>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</si>
  <si>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</si>
  <si>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t>ИЗВОД ИЗ ГОДИШЊЕГ РАЧУНА ЗА 2005. ГОДИНУ</t>
  </si>
  <si>
    <t>KEЛЕБИЈА АКЦИОНАРСКО ДРУШТВО ЗА ПОЉОПРИВРЕДНУ ПРОИЗВОДЊУ</t>
  </si>
  <si>
    <t>КЕЛЕБИЈА АД КЕЛЕБИЈА</t>
  </si>
  <si>
    <t>08236623</t>
  </si>
  <si>
    <r>
      <t>III МИШЉЕЊЕ РЕВИЗОРА  "Консултант ревизија" d.o.o Beograd О ФИНАНСИЈСКИМ ИЗВЕШТАЈИМА:</t>
    </r>
    <r>
      <rPr>
        <sz val="10"/>
        <rFont val="Arial"/>
        <family val="0"/>
      </rPr>
      <t xml:space="preserve">
..."По нашем мишљењу,финансијски извештаји приказују </t>
    </r>
    <r>
      <rPr>
        <b/>
        <sz val="10"/>
        <rFont val="Arial"/>
        <family val="2"/>
      </rPr>
      <t>истинито и објективно</t>
    </r>
    <r>
      <rPr>
        <sz val="10"/>
        <rFont val="Arial"/>
        <family val="2"/>
      </rPr>
      <t>, по свим битним питањима,финансијско стање Друштва на дан 31.12.2005.год. и промене на капиталу у складу са МРС,МСФИ и прописима о рачуноводству РС."</t>
    </r>
    <r>
      <rPr>
        <sz val="10"/>
        <rFont val="Arial"/>
        <family val="0"/>
      </rPr>
      <t xml:space="preserve">                                                </t>
    </r>
  </si>
  <si>
    <t xml:space="preserve">Увид се може извршити сваког уторка, у току раног времена (од 7,00 до 14,00часова), у седишту Друштва. </t>
  </si>
  <si>
    <t>Драган Звекановић</t>
  </si>
  <si>
    <t xml:space="preserve">IV ЗНАЧАЈНЕ ПРОМЕНЕ ПРАВНОГ И ФИНАНСИЈСКОГ ПОЛОЖАЈА ДРУШТВА И ДРУГЕ ВАЖНЕ ПРОМЕНЕ САДРЖАНИХ У ПРОСПЕКТУ ЗА ДИСТРИБУЦИЈУ ХАРТИЈА ОД ВРЕДНОСТИ                              </t>
  </si>
  <si>
    <t>Дана 27.10.2005.год. Скупштина акционара Друштва донела је Одлуку о дистрибуцији акција без јавне понуде ради повећања основног капитала на основу обавезног инвестирања према Уговору о продаји друштвеног капитала. Емитовано је укупно 15.519акција, номиналне вредности 1000,00дин односно укупне номиналне вредности 15.519.000,00дин. Од емитованих акција уписано је и уплаћено 10.863акција које је стекао Купац АД"Млекара",Суботица, тако да је повећан основни капитал за 10.863.000,00дин.</t>
  </si>
  <si>
    <t>Дана 15.12.2005.год. Скупштина акционара је донела Одлуку о дистрибуцији акција без јавне понуде ради претварања резерви из 2003.год. и ранијих год. у основни капитал. Решењем Комисије за хартије од вредности бр.4/0-23-135/4-06 од 26.01.2006.год. одобрена је ова одлука којом се емитује 25.961акција, појединачне номиналне вредности 1.000,00дин,односно укупне номиналне вредности 25.961.000,00дин. Основни капитал Друштва, након приписа ревалоризационих резерви, износи 140.822.000,00дин., подељен на 140.822 комада обичних акција, појединачне номиналне вредности од 1.000,00дин.</t>
  </si>
  <si>
    <t>Kизур Иштвана бр.17, Келебија</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</si>
</sst>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quot;Yes&quot;;&quot;Yes&quot;;&quot;No&quot;"/>
    <numFmt numFmtId="189" formatCode="&quot;True&quot;;&quot;True&quot;;&quot;False&quot;"/>
    <numFmt numFmtId="190" formatCode="&quot;On&quot;;&quot;On&quot;;&quot;Off&quot;"/>
    <numFmt numFmtId="191" formatCode="[$€-2]\ #,##0.00_);[Red]\([$€-2]\ #,##0.00\)"/>
  </numFmts>
  <fonts count="11">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1" xfId="0" applyFont="1" applyBorder="1" applyAlignment="1">
      <alignment/>
    </xf>
    <xf numFmtId="0" fontId="1" fillId="0" borderId="2" xfId="0" applyFont="1" applyBorder="1" applyAlignment="1">
      <alignment horizontal="left" vertical="center"/>
    </xf>
    <xf numFmtId="0" fontId="3" fillId="0" borderId="2" xfId="0" applyFont="1" applyBorder="1" applyAlignment="1">
      <alignment horizontal="left" vertical="center"/>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1" fillId="0" borderId="2" xfId="0" applyNumberFormat="1" applyFont="1" applyBorder="1" applyAlignment="1">
      <alignment vertical="center" wrapText="1"/>
    </xf>
    <xf numFmtId="3" fontId="1" fillId="0" borderId="2" xfId="0" applyNumberFormat="1" applyFont="1" applyBorder="1" applyAlignment="1">
      <alignment vertical="center"/>
    </xf>
    <xf numFmtId="3" fontId="1" fillId="0" borderId="2" xfId="0" applyNumberFormat="1" applyFont="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1" fillId="0" borderId="4" xfId="0" applyFont="1" applyBorder="1" applyAlignment="1">
      <alignment vertical="center" wrapText="1"/>
    </xf>
    <xf numFmtId="0" fontId="3" fillId="0" borderId="5" xfId="0" applyFont="1" applyBorder="1" applyAlignment="1">
      <alignment horizontal="left" vertical="center"/>
    </xf>
    <xf numFmtId="0" fontId="1" fillId="0" borderId="6" xfId="0" applyFont="1" applyBorder="1" applyAlignment="1">
      <alignment vertical="center" wrapText="1"/>
    </xf>
    <xf numFmtId="3" fontId="1" fillId="0" borderId="2" xfId="0" applyNumberFormat="1" applyFont="1" applyBorder="1" applyAlignment="1">
      <alignment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7" xfId="0" applyNumberFormat="1" applyFont="1" applyBorder="1" applyAlignment="1">
      <alignment horizontal="center"/>
    </xf>
    <xf numFmtId="3" fontId="1" fillId="0" borderId="8" xfId="0" applyNumberFormat="1" applyFont="1" applyBorder="1" applyAlignment="1">
      <alignment horizontal="center"/>
    </xf>
    <xf numFmtId="0" fontId="3" fillId="0" borderId="2" xfId="0" applyFont="1" applyBorder="1" applyAlignment="1">
      <alignment horizontal="lef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left" vertical="center" wrapText="1"/>
    </xf>
    <xf numFmtId="3" fontId="1" fillId="0" borderId="7" xfId="0" applyNumberFormat="1" applyFont="1" applyBorder="1" applyAlignment="1">
      <alignment horizontal="right" vertical="center"/>
    </xf>
    <xf numFmtId="3" fontId="1" fillId="0" borderId="8" xfId="0" applyNumberFormat="1" applyFont="1" applyBorder="1" applyAlignment="1">
      <alignment horizontal="right" vertical="center"/>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3" fillId="0" borderId="2" xfId="0" applyFont="1" applyBorder="1" applyAlignment="1">
      <alignment vertical="center"/>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10" fillId="0" borderId="2" xfId="0" applyFont="1" applyBorder="1" applyAlignment="1">
      <alignment horizontal="center" vertical="center"/>
    </xf>
    <xf numFmtId="0" fontId="3" fillId="0" borderId="0" xfId="0" applyFont="1" applyBorder="1" applyAlignment="1">
      <alignment horizontal="left" vertical="center"/>
    </xf>
    <xf numFmtId="0" fontId="3" fillId="0" borderId="5" xfId="0" applyFont="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0" borderId="2"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left"/>
    </xf>
    <xf numFmtId="0" fontId="1" fillId="0" borderId="2" xfId="0" applyFont="1" applyBorder="1" applyAlignment="1" quotePrefix="1">
      <alignment horizontal="center"/>
    </xf>
    <xf numFmtId="0" fontId="1" fillId="0" borderId="2" xfId="0" applyFont="1" applyBorder="1" applyAlignment="1">
      <alignment horizontal="center"/>
    </xf>
    <xf numFmtId="0" fontId="2" fillId="0" borderId="6" xfId="0" applyFont="1" applyBorder="1" applyAlignment="1">
      <alignment horizontal="left"/>
    </xf>
    <xf numFmtId="0" fontId="6"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Border="1" applyAlignment="1">
      <alignment horizontal="left"/>
    </xf>
    <xf numFmtId="0" fontId="6" fillId="0" borderId="0" xfId="0" applyFont="1" applyBorder="1" applyAlignment="1">
      <alignment horizontal="center" vertical="center"/>
    </xf>
    <xf numFmtId="0" fontId="1" fillId="0" borderId="11" xfId="0" applyFont="1" applyBorder="1" applyAlignment="1">
      <alignment horizontal="center"/>
    </xf>
    <xf numFmtId="0" fontId="7" fillId="0" borderId="1" xfId="0" applyNumberFormat="1" applyFont="1" applyBorder="1" applyAlignment="1">
      <alignment horizontal="left" vertical="center" wrapText="1" readingOrder="1"/>
    </xf>
    <xf numFmtId="0" fontId="0" fillId="0" borderId="1" xfId="0" applyNumberFormat="1" applyBorder="1" applyAlignment="1">
      <alignment horizontal="left" wrapText="1" readingOrder="1"/>
    </xf>
    <xf numFmtId="0" fontId="1" fillId="0" borderId="2" xfId="0" applyFont="1" applyBorder="1" applyAlignment="1">
      <alignment vertical="center"/>
    </xf>
    <xf numFmtId="0" fontId="3" fillId="0" borderId="2" xfId="0" applyFont="1" applyBorder="1" applyAlignment="1">
      <alignmen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9"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3" fontId="1" fillId="0" borderId="7" xfId="0" applyNumberFormat="1" applyFont="1" applyBorder="1" applyAlignment="1">
      <alignment vertical="center"/>
    </xf>
    <xf numFmtId="3" fontId="1" fillId="0" borderId="8" xfId="0" applyNumberFormat="1" applyFont="1" applyBorder="1" applyAlignment="1">
      <alignment vertical="center"/>
    </xf>
    <xf numFmtId="0" fontId="1" fillId="0" borderId="0" xfId="0" applyFont="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0" xfId="0" applyFont="1" applyAlignment="1">
      <alignment horizontal="center"/>
    </xf>
    <xf numFmtId="0" fontId="1" fillId="0" borderId="2"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3" fontId="1" fillId="0" borderId="2" xfId="0" applyNumberFormat="1" applyFont="1" applyBorder="1" applyAlignment="1">
      <alignment horizontal="right" vertical="center"/>
    </xf>
    <xf numFmtId="0" fontId="1" fillId="0" borderId="0" xfId="0" applyFont="1" applyAlignment="1">
      <alignment horizontal="justify" vertical="center"/>
    </xf>
    <xf numFmtId="0" fontId="2" fillId="0" borderId="6"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8" fillId="0" borderId="0" xfId="0" applyFont="1" applyAlignment="1">
      <alignment horizontal="center"/>
    </xf>
    <xf numFmtId="0" fontId="1" fillId="0" borderId="0" xfId="0" applyFont="1" applyAlignment="1">
      <alignment horizontal="left" wrapText="1"/>
    </xf>
    <xf numFmtId="0" fontId="9" fillId="0" borderId="0" xfId="0" applyFont="1" applyAlignment="1">
      <alignment horizontal="justify" vertical="center" wrapText="1"/>
    </xf>
    <xf numFmtId="0" fontId="1" fillId="0" borderId="0" xfId="0" applyFont="1" applyAlignment="1">
      <alignment horizontal="justify" vertical="center"/>
    </xf>
    <xf numFmtId="0" fontId="7" fillId="0" borderId="0" xfId="0" applyFont="1" applyAlignment="1">
      <alignment horizontal="justify"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3"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lignment vertical="center"/>
    </xf>
    <xf numFmtId="3" fontId="1" fillId="0" borderId="2"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tabSelected="1" workbookViewId="0" topLeftCell="A70">
      <selection activeCell="A89" sqref="A89:J94"/>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8" width="8.28125" style="1" customWidth="1"/>
    <col min="9" max="9" width="8.8515625" style="1" customWidth="1"/>
    <col min="10" max="10" width="7.421875" style="1" customWidth="1"/>
    <col min="11" max="16384" width="9.140625" style="1" customWidth="1"/>
  </cols>
  <sheetData>
    <row r="1" spans="1:10" ht="34.5" customHeight="1">
      <c r="A1" s="104" t="s">
        <v>46</v>
      </c>
      <c r="B1" s="104"/>
      <c r="C1" s="104"/>
      <c r="D1" s="104"/>
      <c r="E1" s="104"/>
      <c r="F1" s="104"/>
      <c r="G1" s="104"/>
      <c r="H1" s="104"/>
      <c r="I1" s="104"/>
      <c r="J1" s="104"/>
    </row>
    <row r="2" spans="1:10" ht="12.75" customHeight="1">
      <c r="A2" s="111" t="s">
        <v>93</v>
      </c>
      <c r="B2" s="111"/>
      <c r="C2" s="111"/>
      <c r="D2" s="111"/>
      <c r="E2" s="111"/>
      <c r="F2" s="111"/>
      <c r="G2" s="111"/>
      <c r="H2" s="111"/>
      <c r="I2" s="111"/>
      <c r="J2" s="111"/>
    </row>
    <row r="3" spans="1:10" ht="12.75" customHeight="1">
      <c r="A3" s="77" t="s">
        <v>94</v>
      </c>
      <c r="B3" s="78"/>
      <c r="C3" s="78"/>
      <c r="D3" s="78"/>
      <c r="E3" s="78"/>
      <c r="F3" s="78"/>
      <c r="G3" s="78"/>
      <c r="H3" s="78"/>
      <c r="I3" s="78"/>
      <c r="J3" s="78"/>
    </row>
    <row r="4" ht="4.5" customHeight="1"/>
    <row r="5" spans="1:10" ht="12" customHeight="1">
      <c r="A5" s="86" t="s">
        <v>0</v>
      </c>
      <c r="B5" s="86"/>
      <c r="C5" s="86"/>
      <c r="D5" s="86"/>
      <c r="E5" s="86"/>
      <c r="F5" s="86"/>
      <c r="G5" s="86"/>
      <c r="H5" s="86"/>
      <c r="I5" s="86"/>
      <c r="J5" s="86"/>
    </row>
    <row r="6" spans="1:10" ht="11.25">
      <c r="A6" s="83" t="s">
        <v>5</v>
      </c>
      <c r="B6" s="83"/>
      <c r="C6" s="81" t="s">
        <v>95</v>
      </c>
      <c r="D6" s="92"/>
      <c r="E6" s="92"/>
      <c r="F6" s="82"/>
      <c r="G6" s="83" t="s">
        <v>7</v>
      </c>
      <c r="H6" s="83"/>
      <c r="I6" s="84" t="s">
        <v>96</v>
      </c>
      <c r="J6" s="85"/>
    </row>
    <row r="7" spans="1:10" ht="11.25">
      <c r="A7" s="83" t="s">
        <v>6</v>
      </c>
      <c r="B7" s="83"/>
      <c r="C7" s="81" t="s">
        <v>103</v>
      </c>
      <c r="D7" s="92"/>
      <c r="E7" s="92"/>
      <c r="F7" s="82"/>
      <c r="G7" s="83" t="s">
        <v>8</v>
      </c>
      <c r="H7" s="83"/>
      <c r="I7" s="81">
        <v>100958734</v>
      </c>
      <c r="J7" s="82"/>
    </row>
    <row r="8" spans="1:10" ht="3" customHeight="1">
      <c r="A8" s="4"/>
      <c r="B8" s="4"/>
      <c r="C8" s="2"/>
      <c r="D8" s="2"/>
      <c r="E8" s="3"/>
      <c r="F8" s="3"/>
      <c r="G8" s="5"/>
      <c r="H8" s="5"/>
      <c r="I8" s="3"/>
      <c r="J8" s="3"/>
    </row>
    <row r="9" spans="1:10" ht="12.75" customHeight="1">
      <c r="A9" s="90" t="s">
        <v>12</v>
      </c>
      <c r="B9" s="90"/>
      <c r="C9" s="90"/>
      <c r="D9" s="90"/>
      <c r="E9" s="90"/>
      <c r="F9" s="90"/>
      <c r="G9" s="90"/>
      <c r="H9" s="90"/>
      <c r="I9" s="90"/>
      <c r="J9" s="90"/>
    </row>
    <row r="10" spans="1:10" ht="2.25" customHeight="1">
      <c r="A10" s="9"/>
      <c r="B10" s="9"/>
      <c r="C10" s="9"/>
      <c r="D10" s="9"/>
      <c r="E10" s="9"/>
      <c r="F10" s="9"/>
      <c r="G10" s="9"/>
      <c r="H10" s="9"/>
      <c r="I10" s="9"/>
      <c r="J10" s="9"/>
    </row>
    <row r="11" spans="1:10" ht="12">
      <c r="A11" s="91" t="s">
        <v>11</v>
      </c>
      <c r="B11" s="91"/>
      <c r="C11" s="91"/>
      <c r="D11" s="91"/>
      <c r="E11" s="91"/>
      <c r="F11" s="91"/>
      <c r="G11" s="91"/>
      <c r="H11" s="91"/>
      <c r="I11" s="91"/>
      <c r="J11" s="91"/>
    </row>
    <row r="12" spans="1:10" ht="11.25" customHeight="1">
      <c r="A12" s="79" t="s">
        <v>1</v>
      </c>
      <c r="B12" s="79"/>
      <c r="C12" s="79"/>
      <c r="D12" s="6">
        <v>2004</v>
      </c>
      <c r="E12" s="6">
        <v>2005</v>
      </c>
      <c r="F12" s="79" t="s">
        <v>2</v>
      </c>
      <c r="G12" s="79"/>
      <c r="H12" s="79"/>
      <c r="I12" s="6">
        <v>2004</v>
      </c>
      <c r="J12" s="6">
        <v>2005</v>
      </c>
    </row>
    <row r="13" spans="1:10" ht="11.25">
      <c r="A13" s="80" t="s">
        <v>14</v>
      </c>
      <c r="B13" s="80"/>
      <c r="C13" s="80"/>
      <c r="D13" s="24">
        <f>SUM(D14:D18)</f>
        <v>145075</v>
      </c>
      <c r="E13" s="24">
        <f>SUM(E14:E18)</f>
        <v>192936</v>
      </c>
      <c r="F13" s="80" t="s">
        <v>3</v>
      </c>
      <c r="G13" s="80"/>
      <c r="H13" s="80"/>
      <c r="I13" s="24">
        <f>I14+I15+I16+I17+I18-I19-I20</f>
        <v>147417</v>
      </c>
      <c r="J13" s="24">
        <f>J14+J15+J16+J17+J18-J19-J20</f>
        <v>143229</v>
      </c>
    </row>
    <row r="14" spans="1:10" ht="11.25">
      <c r="A14" s="95" t="s">
        <v>15</v>
      </c>
      <c r="B14" s="80"/>
      <c r="C14" s="80"/>
      <c r="D14" s="24"/>
      <c r="E14" s="24"/>
      <c r="F14" s="41" t="s">
        <v>22</v>
      </c>
      <c r="G14" s="41"/>
      <c r="H14" s="41"/>
      <c r="I14" s="24">
        <v>129959</v>
      </c>
      <c r="J14" s="24">
        <v>140822</v>
      </c>
    </row>
    <row r="15" spans="1:10" ht="11.25">
      <c r="A15" s="41" t="s">
        <v>16</v>
      </c>
      <c r="B15" s="41"/>
      <c r="C15" s="41"/>
      <c r="D15" s="24"/>
      <c r="E15" s="24">
        <v>199</v>
      </c>
      <c r="F15" s="70" t="s">
        <v>23</v>
      </c>
      <c r="G15" s="71"/>
      <c r="H15" s="72"/>
      <c r="I15" s="24"/>
      <c r="J15" s="24"/>
    </row>
    <row r="16" spans="1:10" ht="11.25">
      <c r="A16" s="45" t="s">
        <v>47</v>
      </c>
      <c r="B16" s="97"/>
      <c r="C16" s="98"/>
      <c r="D16" s="102">
        <v>144199</v>
      </c>
      <c r="E16" s="102">
        <v>191806</v>
      </c>
      <c r="F16" s="70" t="s">
        <v>24</v>
      </c>
      <c r="G16" s="71"/>
      <c r="H16" s="72"/>
      <c r="I16" s="24"/>
      <c r="J16" s="24">
        <v>12996</v>
      </c>
    </row>
    <row r="17" spans="1:10" ht="11.25">
      <c r="A17" s="99"/>
      <c r="B17" s="100"/>
      <c r="C17" s="101"/>
      <c r="D17" s="103"/>
      <c r="E17" s="103"/>
      <c r="F17" s="41" t="s">
        <v>25</v>
      </c>
      <c r="G17" s="41"/>
      <c r="H17" s="41"/>
      <c r="I17" s="24"/>
      <c r="J17" s="24"/>
    </row>
    <row r="18" spans="1:10" ht="11.25">
      <c r="A18" s="95" t="s">
        <v>65</v>
      </c>
      <c r="B18" s="95"/>
      <c r="C18" s="95"/>
      <c r="D18" s="24">
        <v>876</v>
      </c>
      <c r="E18" s="24">
        <v>931</v>
      </c>
      <c r="F18" s="41" t="s">
        <v>59</v>
      </c>
      <c r="G18" s="41"/>
      <c r="H18" s="41"/>
      <c r="I18" s="24">
        <v>17458</v>
      </c>
      <c r="J18" s="24">
        <v>1843</v>
      </c>
    </row>
    <row r="19" spans="1:10" ht="11.25">
      <c r="A19" s="80" t="s">
        <v>48</v>
      </c>
      <c r="B19" s="80"/>
      <c r="C19" s="80"/>
      <c r="D19" s="24">
        <f>SUM(D20:D22)</f>
        <v>31858</v>
      </c>
      <c r="E19" s="24">
        <f>SUM(E20:E22)</f>
        <v>56764</v>
      </c>
      <c r="F19" s="41" t="s">
        <v>26</v>
      </c>
      <c r="G19" s="41"/>
      <c r="H19" s="41"/>
      <c r="I19" s="24"/>
      <c r="J19" s="24">
        <v>12432</v>
      </c>
    </row>
    <row r="20" spans="1:10" ht="11.25">
      <c r="A20" s="70" t="s">
        <v>13</v>
      </c>
      <c r="B20" s="71"/>
      <c r="C20" s="72"/>
      <c r="D20" s="24">
        <v>21450</v>
      </c>
      <c r="E20" s="24">
        <v>44721</v>
      </c>
      <c r="F20" s="41" t="s">
        <v>27</v>
      </c>
      <c r="G20" s="41"/>
      <c r="H20" s="41"/>
      <c r="I20" s="24"/>
      <c r="J20" s="24"/>
    </row>
    <row r="21" spans="1:10" ht="11.25">
      <c r="A21" s="70" t="s">
        <v>66</v>
      </c>
      <c r="B21" s="71"/>
      <c r="C21" s="72"/>
      <c r="D21" s="24">
        <v>10408</v>
      </c>
      <c r="E21" s="24">
        <v>12043</v>
      </c>
      <c r="F21" s="58" t="s">
        <v>28</v>
      </c>
      <c r="G21" s="59"/>
      <c r="H21" s="60"/>
      <c r="I21" s="102">
        <f>SUM(I23:I26)</f>
        <v>29516</v>
      </c>
      <c r="J21" s="102">
        <f>SUM(J23:J26)</f>
        <v>106471</v>
      </c>
    </row>
    <row r="22" spans="1:10" ht="11.25">
      <c r="A22" s="95" t="s">
        <v>17</v>
      </c>
      <c r="B22" s="95"/>
      <c r="C22" s="95"/>
      <c r="D22" s="24"/>
      <c r="E22" s="24"/>
      <c r="F22" s="61"/>
      <c r="G22" s="62"/>
      <c r="H22" s="63"/>
      <c r="I22" s="103"/>
      <c r="J22" s="103"/>
    </row>
    <row r="23" spans="1:10" ht="11.25">
      <c r="A23" s="80" t="s">
        <v>18</v>
      </c>
      <c r="B23" s="80"/>
      <c r="C23" s="80"/>
      <c r="D23" s="24">
        <f>+D13+D19</f>
        <v>176933</v>
      </c>
      <c r="E23" s="24">
        <f>+E13+E19</f>
        <v>249700</v>
      </c>
      <c r="F23" s="108" t="s">
        <v>29</v>
      </c>
      <c r="G23" s="109"/>
      <c r="H23" s="110"/>
      <c r="I23" s="24"/>
      <c r="J23" s="24">
        <v>77</v>
      </c>
    </row>
    <row r="24" spans="1:10" ht="11.25">
      <c r="A24" s="80" t="s">
        <v>19</v>
      </c>
      <c r="B24" s="80"/>
      <c r="C24" s="80"/>
      <c r="D24" s="24"/>
      <c r="E24" s="24"/>
      <c r="F24" s="95" t="s">
        <v>30</v>
      </c>
      <c r="G24" s="95"/>
      <c r="H24" s="95"/>
      <c r="I24" s="24">
        <v>5787</v>
      </c>
      <c r="J24" s="24">
        <v>19094</v>
      </c>
    </row>
    <row r="25" spans="1:10" ht="11.25">
      <c r="A25" s="48" t="s">
        <v>20</v>
      </c>
      <c r="B25" s="48"/>
      <c r="C25" s="48"/>
      <c r="D25" s="24">
        <f>D23+D24</f>
        <v>176933</v>
      </c>
      <c r="E25" s="24">
        <f>E23+E24</f>
        <v>249700</v>
      </c>
      <c r="F25" s="41" t="s">
        <v>31</v>
      </c>
      <c r="G25" s="41"/>
      <c r="H25" s="41"/>
      <c r="I25" s="24">
        <v>23729</v>
      </c>
      <c r="J25" s="24">
        <v>86729</v>
      </c>
    </row>
    <row r="26" spans="1:10" ht="11.25">
      <c r="A26" s="48" t="s">
        <v>21</v>
      </c>
      <c r="B26" s="48"/>
      <c r="C26" s="48"/>
      <c r="D26" s="24">
        <v>89338</v>
      </c>
      <c r="E26" s="24">
        <v>169765</v>
      </c>
      <c r="F26" s="41" t="s">
        <v>32</v>
      </c>
      <c r="G26" s="41"/>
      <c r="H26" s="41"/>
      <c r="I26" s="24"/>
      <c r="J26" s="24">
        <v>571</v>
      </c>
    </row>
    <row r="27" spans="1:10" ht="3.75" customHeight="1">
      <c r="A27" s="18"/>
      <c r="B27" s="18"/>
      <c r="C27" s="18"/>
      <c r="D27" s="14"/>
      <c r="E27" s="14"/>
      <c r="F27" s="38" t="s">
        <v>33</v>
      </c>
      <c r="G27" s="38"/>
      <c r="H27" s="38"/>
      <c r="I27" s="128">
        <f>I13+I21</f>
        <v>176933</v>
      </c>
      <c r="J27" s="128">
        <f>J13+J21</f>
        <v>249700</v>
      </c>
    </row>
    <row r="28" spans="1:11" ht="10.5" customHeight="1">
      <c r="A28" s="73" t="s">
        <v>49</v>
      </c>
      <c r="B28" s="74"/>
      <c r="C28" s="74"/>
      <c r="D28" s="74"/>
      <c r="E28" s="74"/>
      <c r="F28" s="38"/>
      <c r="G28" s="38"/>
      <c r="H28" s="38"/>
      <c r="I28" s="129"/>
      <c r="J28" s="129"/>
      <c r="K28" s="1" t="s">
        <v>45</v>
      </c>
    </row>
    <row r="29" spans="1:10" ht="12" customHeight="1">
      <c r="A29" s="75"/>
      <c r="B29" s="75"/>
      <c r="C29" s="75"/>
      <c r="D29" s="75"/>
      <c r="E29" s="76"/>
      <c r="F29" s="148" t="s">
        <v>34</v>
      </c>
      <c r="G29" s="149"/>
      <c r="H29" s="149"/>
      <c r="I29" s="139">
        <v>89338</v>
      </c>
      <c r="J29" s="128">
        <v>169765</v>
      </c>
    </row>
    <row r="30" spans="1:10" ht="4.5" customHeight="1">
      <c r="A30" s="140" t="s">
        <v>70</v>
      </c>
      <c r="B30" s="141"/>
      <c r="C30" s="142"/>
      <c r="D30" s="112">
        <v>2004</v>
      </c>
      <c r="E30" s="112">
        <v>2005</v>
      </c>
      <c r="F30" s="150"/>
      <c r="G30" s="150"/>
      <c r="H30" s="150"/>
      <c r="I30" s="139"/>
      <c r="J30" s="129"/>
    </row>
    <row r="31" spans="1:10" ht="5.25" customHeight="1">
      <c r="A31" s="143"/>
      <c r="B31" s="130"/>
      <c r="C31" s="144"/>
      <c r="D31" s="112"/>
      <c r="E31" s="112"/>
      <c r="F31" s="20"/>
      <c r="G31" s="20"/>
      <c r="H31" s="20"/>
      <c r="I31" s="20"/>
      <c r="J31" s="20"/>
    </row>
    <row r="32" spans="1:10" ht="9.75" customHeight="1">
      <c r="A32" s="145"/>
      <c r="B32" s="146"/>
      <c r="C32" s="147"/>
      <c r="D32" s="112"/>
      <c r="E32" s="112"/>
      <c r="F32" s="74" t="s">
        <v>10</v>
      </c>
      <c r="G32" s="74"/>
      <c r="H32" s="74"/>
      <c r="I32" s="74"/>
      <c r="J32" s="74"/>
    </row>
    <row r="33" spans="1:10" ht="14.25" customHeight="1">
      <c r="A33" s="70" t="s">
        <v>53</v>
      </c>
      <c r="B33" s="71"/>
      <c r="C33" s="72"/>
      <c r="D33" s="23">
        <v>109025</v>
      </c>
      <c r="E33" s="23">
        <v>94376</v>
      </c>
      <c r="F33" s="74"/>
      <c r="G33" s="74"/>
      <c r="H33" s="74"/>
      <c r="I33" s="74"/>
      <c r="J33" s="74"/>
    </row>
    <row r="34" spans="1:10" ht="12" customHeight="1">
      <c r="A34" s="70" t="s">
        <v>52</v>
      </c>
      <c r="B34" s="71"/>
      <c r="C34" s="72"/>
      <c r="D34" s="23">
        <v>110954</v>
      </c>
      <c r="E34" s="23">
        <v>98456</v>
      </c>
      <c r="F34" s="96" t="s">
        <v>73</v>
      </c>
      <c r="G34" s="80"/>
      <c r="H34" s="80"/>
      <c r="I34" s="112">
        <v>2004</v>
      </c>
      <c r="J34" s="112">
        <v>2005</v>
      </c>
    </row>
    <row r="35" spans="1:10" ht="11.25" customHeight="1">
      <c r="A35" s="70" t="s">
        <v>50</v>
      </c>
      <c r="B35" s="71"/>
      <c r="C35" s="72"/>
      <c r="D35" s="23">
        <f>+D33-D34</f>
        <v>-1929</v>
      </c>
      <c r="E35" s="23">
        <f>+E33-E34</f>
        <v>-4080</v>
      </c>
      <c r="F35" s="80"/>
      <c r="G35" s="80"/>
      <c r="H35" s="80"/>
      <c r="I35" s="112"/>
      <c r="J35" s="112"/>
    </row>
    <row r="36" spans="1:10" ht="12.75" customHeight="1">
      <c r="A36" s="134" t="s">
        <v>71</v>
      </c>
      <c r="B36" s="135"/>
      <c r="C36" s="136"/>
      <c r="D36" s="116"/>
      <c r="E36" s="116"/>
      <c r="F36" s="70" t="s">
        <v>4</v>
      </c>
      <c r="G36" s="71"/>
      <c r="H36" s="72"/>
      <c r="I36" s="24">
        <v>137113</v>
      </c>
      <c r="J36" s="24">
        <v>103902</v>
      </c>
    </row>
    <row r="37" spans="1:10" ht="12.75" customHeight="1">
      <c r="A37" s="137"/>
      <c r="B37" s="68"/>
      <c r="C37" s="69"/>
      <c r="D37" s="116"/>
      <c r="E37" s="116"/>
      <c r="F37" s="41" t="s">
        <v>62</v>
      </c>
      <c r="G37" s="41"/>
      <c r="H37" s="41"/>
      <c r="I37" s="24">
        <v>119926</v>
      </c>
      <c r="J37" s="24">
        <v>133129</v>
      </c>
    </row>
    <row r="38" spans="1:16" ht="12.75" customHeight="1">
      <c r="A38" s="105" t="s">
        <v>51</v>
      </c>
      <c r="B38" s="106"/>
      <c r="C38" s="107"/>
      <c r="D38" s="23">
        <v>1232</v>
      </c>
      <c r="E38" s="23">
        <v>4849</v>
      </c>
      <c r="F38" s="41" t="s">
        <v>60</v>
      </c>
      <c r="G38" s="41"/>
      <c r="H38" s="41"/>
      <c r="I38" s="24">
        <f>+I36-I37</f>
        <v>17187</v>
      </c>
      <c r="J38" s="24">
        <f>+J36-J37</f>
        <v>-29227</v>
      </c>
      <c r="L38" s="15"/>
      <c r="M38" s="15"/>
      <c r="O38" s="15"/>
      <c r="P38" s="15"/>
    </row>
    <row r="39" spans="1:16" ht="12.75" customHeight="1">
      <c r="A39" s="45" t="s">
        <v>54</v>
      </c>
      <c r="B39" s="46"/>
      <c r="C39" s="47"/>
      <c r="D39" s="23">
        <v>1420</v>
      </c>
      <c r="E39" s="23">
        <v>2490</v>
      </c>
      <c r="F39" s="41" t="s">
        <v>35</v>
      </c>
      <c r="G39" s="41"/>
      <c r="H39" s="41"/>
      <c r="I39" s="24">
        <v>12</v>
      </c>
      <c r="J39" s="24">
        <v>48</v>
      </c>
      <c r="L39" s="10"/>
      <c r="M39" s="16"/>
      <c r="O39" s="7"/>
      <c r="P39" s="7"/>
    </row>
    <row r="40" spans="1:16" ht="12.75" customHeight="1">
      <c r="A40" s="70" t="s">
        <v>50</v>
      </c>
      <c r="B40" s="71"/>
      <c r="C40" s="72"/>
      <c r="D40" s="23">
        <f>+D38-D39</f>
        <v>-188</v>
      </c>
      <c r="E40" s="23">
        <f>+E38-E39</f>
        <v>2359</v>
      </c>
      <c r="F40" s="41" t="s">
        <v>36</v>
      </c>
      <c r="G40" s="41"/>
      <c r="H40" s="41"/>
      <c r="I40" s="24">
        <v>4743</v>
      </c>
      <c r="J40" s="24">
        <v>1455</v>
      </c>
      <c r="L40" s="16"/>
      <c r="M40" s="16"/>
      <c r="N40" s="16"/>
      <c r="O40" s="7"/>
      <c r="P40" s="7"/>
    </row>
    <row r="41" spans="1:16" ht="12.75" customHeight="1">
      <c r="A41" s="96" t="s">
        <v>72</v>
      </c>
      <c r="B41" s="96"/>
      <c r="C41" s="96"/>
      <c r="D41" s="43"/>
      <c r="E41" s="43"/>
      <c r="F41" s="67" t="s">
        <v>37</v>
      </c>
      <c r="G41" s="67"/>
      <c r="H41" s="67"/>
      <c r="I41" s="24">
        <v>8194</v>
      </c>
      <c r="J41" s="24">
        <v>27260</v>
      </c>
      <c r="L41" s="7"/>
      <c r="M41" s="7"/>
      <c r="N41" s="7"/>
      <c r="O41" s="14"/>
      <c r="P41" s="14"/>
    </row>
    <row r="42" spans="1:16" ht="11.25" customHeight="1">
      <c r="A42" s="96"/>
      <c r="B42" s="96"/>
      <c r="C42" s="96"/>
      <c r="D42" s="44"/>
      <c r="E42" s="44"/>
      <c r="F42" s="52" t="s">
        <v>38</v>
      </c>
      <c r="G42" s="68"/>
      <c r="H42" s="69"/>
      <c r="I42" s="24">
        <v>3192</v>
      </c>
      <c r="J42" s="24">
        <v>8487</v>
      </c>
      <c r="L42" s="7"/>
      <c r="M42" s="7"/>
      <c r="N42" s="7"/>
      <c r="O42" s="14"/>
      <c r="P42" s="14"/>
    </row>
    <row r="43" spans="1:16" ht="13.5" customHeight="1">
      <c r="A43" s="45" t="s">
        <v>55</v>
      </c>
      <c r="B43" s="46"/>
      <c r="C43" s="47"/>
      <c r="D43" s="23">
        <v>27500</v>
      </c>
      <c r="E43" s="23">
        <v>16720</v>
      </c>
      <c r="F43" s="70" t="s">
        <v>74</v>
      </c>
      <c r="G43" s="71"/>
      <c r="H43" s="72"/>
      <c r="I43" s="24">
        <f>I38+I39-I40+I41-I42</f>
        <v>17458</v>
      </c>
      <c r="J43" s="24">
        <f>+J38+J39-J40+J41-J42</f>
        <v>-11861</v>
      </c>
      <c r="L43" s="7"/>
      <c r="M43" s="7"/>
      <c r="N43" s="7"/>
      <c r="O43" s="14"/>
      <c r="P43" s="14"/>
    </row>
    <row r="44" spans="1:16" ht="12" customHeight="1">
      <c r="A44" s="45" t="s">
        <v>56</v>
      </c>
      <c r="B44" s="46"/>
      <c r="C44" s="47"/>
      <c r="D44" s="23">
        <v>24078</v>
      </c>
      <c r="E44" s="23">
        <v>15426</v>
      </c>
      <c r="F44" s="31" t="s">
        <v>39</v>
      </c>
      <c r="G44" s="28"/>
      <c r="H44" s="29"/>
      <c r="I44" s="128"/>
      <c r="J44" s="128"/>
      <c r="K44" s="130"/>
      <c r="L44" s="130"/>
      <c r="M44" s="130"/>
      <c r="N44" s="7"/>
      <c r="O44" s="14"/>
      <c r="P44" s="14"/>
    </row>
    <row r="45" spans="1:16" ht="13.5" customHeight="1">
      <c r="A45" s="70" t="s">
        <v>50</v>
      </c>
      <c r="B45" s="71"/>
      <c r="C45" s="72"/>
      <c r="D45" s="23">
        <f>+D43-D44</f>
        <v>3422</v>
      </c>
      <c r="E45" s="23">
        <f>+E43-E44</f>
        <v>1294</v>
      </c>
      <c r="F45" s="53"/>
      <c r="G45" s="54"/>
      <c r="H45" s="55"/>
      <c r="I45" s="129"/>
      <c r="J45" s="129"/>
      <c r="K45" s="57"/>
      <c r="L45" s="57"/>
      <c r="M45" s="57"/>
      <c r="N45" s="7"/>
      <c r="O45" s="14"/>
      <c r="P45" s="14"/>
    </row>
    <row r="46" spans="1:16" ht="13.5" customHeight="1">
      <c r="A46" s="64" t="s">
        <v>68</v>
      </c>
      <c r="B46" s="65"/>
      <c r="C46" s="66"/>
      <c r="D46" s="23">
        <f>D33+D38+D43</f>
        <v>137757</v>
      </c>
      <c r="E46" s="23">
        <f>E33+E38+E43</f>
        <v>115945</v>
      </c>
      <c r="F46" s="41" t="s">
        <v>40</v>
      </c>
      <c r="G46" s="41"/>
      <c r="H46" s="41"/>
      <c r="I46" s="24"/>
      <c r="J46" s="24"/>
      <c r="K46" s="57"/>
      <c r="L46" s="57"/>
      <c r="M46" s="57"/>
      <c r="N46" s="17"/>
      <c r="O46" s="7"/>
      <c r="P46" s="7"/>
    </row>
    <row r="47" spans="1:16" ht="13.5" customHeight="1">
      <c r="A47" s="64" t="s">
        <v>67</v>
      </c>
      <c r="B47" s="65"/>
      <c r="C47" s="66"/>
      <c r="D47" s="23">
        <f>D34+D39+D44</f>
        <v>136452</v>
      </c>
      <c r="E47" s="23">
        <f>E34+E39+E44</f>
        <v>116372</v>
      </c>
      <c r="F47" s="131" t="s">
        <v>41</v>
      </c>
      <c r="G47" s="132"/>
      <c r="H47" s="133"/>
      <c r="I47" s="24"/>
      <c r="J47" s="24"/>
      <c r="K47" s="13"/>
      <c r="L47" s="13"/>
      <c r="M47" s="13"/>
      <c r="N47" s="17"/>
      <c r="O47" s="7"/>
      <c r="P47" s="7"/>
    </row>
    <row r="48" spans="1:16" ht="13.5" customHeight="1">
      <c r="A48" s="113" t="s">
        <v>57</v>
      </c>
      <c r="B48" s="114"/>
      <c r="C48" s="115"/>
      <c r="D48" s="23">
        <f>D46-D47</f>
        <v>1305</v>
      </c>
      <c r="E48" s="23">
        <f>E46-E47</f>
        <v>-427</v>
      </c>
      <c r="F48" s="49" t="s">
        <v>61</v>
      </c>
      <c r="G48" s="50"/>
      <c r="H48" s="51"/>
      <c r="I48" s="33">
        <f>+I46-I47</f>
        <v>0</v>
      </c>
      <c r="J48" s="33">
        <f>+J46-J47</f>
        <v>0</v>
      </c>
      <c r="L48" s="17"/>
      <c r="M48" s="10"/>
      <c r="N48" s="10"/>
      <c r="O48" s="7"/>
      <c r="P48" s="7"/>
    </row>
    <row r="49" spans="1:16" ht="7.5" customHeight="1">
      <c r="A49" s="134" t="s">
        <v>43</v>
      </c>
      <c r="B49" s="135"/>
      <c r="C49" s="136"/>
      <c r="D49" s="43">
        <v>34</v>
      </c>
      <c r="E49" s="43">
        <v>1339</v>
      </c>
      <c r="F49" s="52"/>
      <c r="G49" s="32"/>
      <c r="H49" s="30"/>
      <c r="I49" s="33"/>
      <c r="J49" s="33"/>
      <c r="L49" s="7"/>
      <c r="M49" s="7"/>
      <c r="N49" s="7"/>
      <c r="O49" s="7"/>
      <c r="P49" s="7"/>
    </row>
    <row r="50" spans="1:16" ht="12.75" customHeight="1">
      <c r="A50" s="137"/>
      <c r="B50" s="68"/>
      <c r="C50" s="69"/>
      <c r="D50" s="44"/>
      <c r="E50" s="44"/>
      <c r="F50" s="134" t="s">
        <v>63</v>
      </c>
      <c r="G50" s="135"/>
      <c r="H50" s="136"/>
      <c r="I50" s="33">
        <f>I43+I48</f>
        <v>17458</v>
      </c>
      <c r="J50" s="33">
        <f>J43+J48</f>
        <v>-11861</v>
      </c>
      <c r="L50" s="18"/>
      <c r="M50" s="18"/>
      <c r="N50" s="18"/>
      <c r="O50" s="14"/>
      <c r="P50" s="14"/>
    </row>
    <row r="51" spans="1:16" ht="8.25" customHeight="1">
      <c r="A51" s="134" t="s">
        <v>58</v>
      </c>
      <c r="B51" s="135"/>
      <c r="C51" s="136"/>
      <c r="D51" s="43"/>
      <c r="E51" s="43"/>
      <c r="F51" s="137"/>
      <c r="G51" s="68"/>
      <c r="H51" s="69"/>
      <c r="I51" s="33"/>
      <c r="J51" s="33"/>
      <c r="L51" s="7"/>
      <c r="M51" s="7"/>
      <c r="N51" s="7"/>
      <c r="O51" s="14"/>
      <c r="P51" s="14"/>
    </row>
    <row r="52" spans="1:16" ht="13.5" customHeight="1">
      <c r="A52" s="137"/>
      <c r="B52" s="68"/>
      <c r="C52" s="69"/>
      <c r="D52" s="44"/>
      <c r="E52" s="44"/>
      <c r="F52" s="48" t="s">
        <v>42</v>
      </c>
      <c r="G52" s="48"/>
      <c r="H52" s="48"/>
      <c r="I52" s="24"/>
      <c r="J52" s="24"/>
      <c r="L52" s="17"/>
      <c r="M52" s="17"/>
      <c r="N52" s="17"/>
      <c r="O52" s="7"/>
      <c r="P52" s="7"/>
    </row>
    <row r="53" spans="1:16" ht="14.25" customHeight="1">
      <c r="A53" s="96" t="s">
        <v>44</v>
      </c>
      <c r="B53" s="96"/>
      <c r="C53" s="96"/>
      <c r="D53" s="116">
        <f>D48+D49+D51</f>
        <v>1339</v>
      </c>
      <c r="E53" s="116">
        <f>E48+E49+E51</f>
        <v>912</v>
      </c>
      <c r="F53" s="138" t="s">
        <v>69</v>
      </c>
      <c r="G53" s="59"/>
      <c r="H53" s="60"/>
      <c r="I53" s="33">
        <f>I50-I52</f>
        <v>17458</v>
      </c>
      <c r="J53" s="33">
        <f>J50-J52</f>
        <v>-11861</v>
      </c>
      <c r="L53" s="17"/>
      <c r="M53" s="19"/>
      <c r="N53" s="19"/>
      <c r="O53" s="7"/>
      <c r="P53" s="7"/>
    </row>
    <row r="54" spans="1:16" ht="5.25" customHeight="1">
      <c r="A54" s="96"/>
      <c r="B54" s="96"/>
      <c r="C54" s="96"/>
      <c r="D54" s="116"/>
      <c r="E54" s="116"/>
      <c r="F54" s="61"/>
      <c r="G54" s="62"/>
      <c r="H54" s="63"/>
      <c r="I54" s="33"/>
      <c r="J54" s="33"/>
      <c r="L54" s="10"/>
      <c r="M54" s="10"/>
      <c r="N54" s="10"/>
      <c r="O54" s="7"/>
      <c r="P54" s="7"/>
    </row>
    <row r="55" spans="1:16" ht="9" customHeight="1">
      <c r="A55" s="10"/>
      <c r="B55" s="10"/>
      <c r="C55" s="10"/>
      <c r="D55" s="7"/>
      <c r="E55" s="7"/>
      <c r="F55" s="11"/>
      <c r="G55" s="11"/>
      <c r="H55" s="11"/>
      <c r="I55" s="7"/>
      <c r="J55" s="7"/>
      <c r="L55" s="7"/>
      <c r="M55" s="7"/>
      <c r="N55" s="7"/>
      <c r="O55" s="14"/>
      <c r="P55" s="14"/>
    </row>
    <row r="56" spans="1:16" ht="11.25" customHeight="1">
      <c r="A56" s="91" t="s">
        <v>92</v>
      </c>
      <c r="B56" s="91"/>
      <c r="C56" s="91"/>
      <c r="D56" s="91"/>
      <c r="E56" s="91"/>
      <c r="F56" s="91"/>
      <c r="G56" s="91"/>
      <c r="H56" s="91"/>
      <c r="I56" s="91"/>
      <c r="J56" s="91"/>
      <c r="L56" s="7"/>
      <c r="M56" s="7"/>
      <c r="N56" s="7"/>
      <c r="O56" s="7"/>
      <c r="P56" s="7"/>
    </row>
    <row r="57" spans="1:16" ht="11.25" customHeight="1">
      <c r="A57" s="87"/>
      <c r="B57" s="87"/>
      <c r="C57" s="40">
        <v>2004</v>
      </c>
      <c r="D57" s="40"/>
      <c r="E57" s="40"/>
      <c r="F57" s="40"/>
      <c r="G57" s="56">
        <v>2005</v>
      </c>
      <c r="H57" s="56"/>
      <c r="I57" s="56"/>
      <c r="J57" s="56"/>
      <c r="L57" s="7"/>
      <c r="M57" s="7"/>
      <c r="N57" s="7"/>
      <c r="O57" s="7"/>
      <c r="P57" s="7"/>
    </row>
    <row r="58" spans="1:16" ht="11.25" customHeight="1">
      <c r="A58" s="87"/>
      <c r="B58" s="87"/>
      <c r="C58" s="39" t="s">
        <v>82</v>
      </c>
      <c r="D58" s="39" t="s">
        <v>83</v>
      </c>
      <c r="E58" s="39" t="s">
        <v>84</v>
      </c>
      <c r="F58" s="39" t="s">
        <v>85</v>
      </c>
      <c r="G58" s="39" t="s">
        <v>82</v>
      </c>
      <c r="H58" s="39" t="s">
        <v>83</v>
      </c>
      <c r="I58" s="39" t="s">
        <v>84</v>
      </c>
      <c r="J58" s="39" t="s">
        <v>85</v>
      </c>
      <c r="L58" s="7"/>
      <c r="M58" s="7"/>
      <c r="N58" s="7"/>
      <c r="O58" s="7"/>
      <c r="P58" s="7"/>
    </row>
    <row r="59" spans="1:16" ht="11.25" customHeight="1">
      <c r="A59" s="87"/>
      <c r="B59" s="87"/>
      <c r="C59" s="40"/>
      <c r="D59" s="40"/>
      <c r="E59" s="40"/>
      <c r="F59" s="40"/>
      <c r="G59" s="40"/>
      <c r="H59" s="40"/>
      <c r="I59" s="40"/>
      <c r="J59" s="40"/>
      <c r="L59" s="10"/>
      <c r="M59" s="10"/>
      <c r="N59" s="10"/>
      <c r="O59" s="7"/>
      <c r="P59" s="7"/>
    </row>
    <row r="60" spans="1:16" ht="11.25" customHeight="1">
      <c r="A60" s="87"/>
      <c r="B60" s="87"/>
      <c r="C60" s="40"/>
      <c r="D60" s="40"/>
      <c r="E60" s="40"/>
      <c r="F60" s="40"/>
      <c r="G60" s="40"/>
      <c r="H60" s="40"/>
      <c r="I60" s="40"/>
      <c r="J60" s="40"/>
      <c r="L60" s="10"/>
      <c r="M60" s="10"/>
      <c r="N60" s="10"/>
      <c r="O60" s="7"/>
      <c r="P60" s="7"/>
    </row>
    <row r="61" spans="1:16" ht="11.25" customHeight="1">
      <c r="A61" s="42" t="s">
        <v>75</v>
      </c>
      <c r="B61" s="42"/>
      <c r="C61" s="25">
        <v>128523</v>
      </c>
      <c r="D61" s="27">
        <v>1436</v>
      </c>
      <c r="E61" s="27"/>
      <c r="F61" s="26">
        <f>+C61+D61-E61</f>
        <v>129959</v>
      </c>
      <c r="G61" s="25">
        <v>129959</v>
      </c>
      <c r="H61" s="27">
        <v>10863</v>
      </c>
      <c r="I61" s="27"/>
      <c r="J61" s="26">
        <f>+G61+H61-I61</f>
        <v>140822</v>
      </c>
      <c r="L61" s="10"/>
      <c r="M61" s="10"/>
      <c r="N61" s="10"/>
      <c r="O61" s="14"/>
      <c r="P61" s="14"/>
    </row>
    <row r="62" spans="1:10" ht="11.25" customHeight="1">
      <c r="A62" s="42" t="s">
        <v>76</v>
      </c>
      <c r="B62" s="42"/>
      <c r="C62" s="25">
        <v>1278</v>
      </c>
      <c r="D62" s="27"/>
      <c r="E62" s="27">
        <v>1278</v>
      </c>
      <c r="F62" s="26">
        <f>+C62+D62-E62</f>
        <v>0</v>
      </c>
      <c r="G62" s="25"/>
      <c r="H62" s="27"/>
      <c r="I62" s="27"/>
      <c r="J62" s="26">
        <f>+G62+H62-I62</f>
        <v>0</v>
      </c>
    </row>
    <row r="63" spans="1:10" ht="11.25" customHeight="1">
      <c r="A63" s="42" t="s">
        <v>77</v>
      </c>
      <c r="B63" s="42"/>
      <c r="C63" s="25"/>
      <c r="D63" s="27"/>
      <c r="E63" s="27"/>
      <c r="F63" s="26">
        <f>+C63+D63-E63</f>
        <v>0</v>
      </c>
      <c r="G63" s="25"/>
      <c r="H63" s="27"/>
      <c r="I63" s="27"/>
      <c r="J63" s="26">
        <f>+G63+H63-I63</f>
        <v>0</v>
      </c>
    </row>
    <row r="64" spans="1:10" ht="11.25" customHeight="1">
      <c r="A64" s="21" t="s">
        <v>78</v>
      </c>
      <c r="B64" s="21"/>
      <c r="C64" s="26"/>
      <c r="D64" s="27"/>
      <c r="E64" s="27"/>
      <c r="F64" s="26">
        <f>+C64+D64-E64</f>
        <v>0</v>
      </c>
      <c r="G64" s="26"/>
      <c r="H64" s="27"/>
      <c r="I64" s="27"/>
      <c r="J64" s="26">
        <f>+G64+H64-I64</f>
        <v>0</v>
      </c>
    </row>
    <row r="65" spans="1:10" ht="9.75" customHeight="1">
      <c r="A65" s="88" t="s">
        <v>79</v>
      </c>
      <c r="B65" s="89"/>
      <c r="C65" s="34">
        <f>SUM(C61:C64)</f>
        <v>129801</v>
      </c>
      <c r="D65" s="34">
        <f>SUM(D61:D64)</f>
        <v>1436</v>
      </c>
      <c r="E65" s="34">
        <f>SUM(E61:E64)</f>
        <v>1278</v>
      </c>
      <c r="F65" s="34">
        <f>+C65+D65-E65</f>
        <v>129959</v>
      </c>
      <c r="G65" s="34">
        <f>SUM(G61:G64)</f>
        <v>129959</v>
      </c>
      <c r="H65" s="34">
        <f>SUM(H61:H64)</f>
        <v>10863</v>
      </c>
      <c r="I65" s="34">
        <f>SUM(I61:I64)</f>
        <v>0</v>
      </c>
      <c r="J65" s="34">
        <f>+G65+H65-I65</f>
        <v>140822</v>
      </c>
    </row>
    <row r="66" spans="1:10" ht="14.25" customHeight="1">
      <c r="A66" s="89"/>
      <c r="B66" s="89"/>
      <c r="C66" s="35"/>
      <c r="D66" s="35"/>
      <c r="E66" s="35"/>
      <c r="F66" s="35"/>
      <c r="G66" s="35"/>
      <c r="H66" s="35"/>
      <c r="I66" s="35"/>
      <c r="J66" s="35"/>
    </row>
    <row r="67" spans="1:10" ht="11.25" customHeight="1">
      <c r="A67" s="126" t="s">
        <v>80</v>
      </c>
      <c r="B67" s="126"/>
      <c r="C67" s="26"/>
      <c r="D67" s="27"/>
      <c r="E67" s="27"/>
      <c r="F67" s="26">
        <f aca="true" t="shared" si="0" ref="F67:F73">+C67+D67-E67</f>
        <v>0</v>
      </c>
      <c r="G67" s="26"/>
      <c r="H67" s="27"/>
      <c r="I67" s="27"/>
      <c r="J67" s="26">
        <f aca="true" t="shared" si="1" ref="J67:J73">+G67+H67-I67</f>
        <v>0</v>
      </c>
    </row>
    <row r="68" spans="1:10" ht="11.25" customHeight="1">
      <c r="A68" s="126" t="s">
        <v>81</v>
      </c>
      <c r="B68" s="126"/>
      <c r="C68" s="26"/>
      <c r="D68" s="27"/>
      <c r="E68" s="27"/>
      <c r="F68" s="26">
        <f t="shared" si="0"/>
        <v>0</v>
      </c>
      <c r="G68" s="26"/>
      <c r="H68" s="27">
        <v>12996</v>
      </c>
      <c r="I68" s="27"/>
      <c r="J68" s="26">
        <f t="shared" si="1"/>
        <v>12996</v>
      </c>
    </row>
    <row r="69" spans="1:10" ht="12" customHeight="1">
      <c r="A69" s="21" t="s">
        <v>86</v>
      </c>
      <c r="B69" s="21"/>
      <c r="C69" s="26"/>
      <c r="D69" s="27"/>
      <c r="E69" s="27"/>
      <c r="F69" s="26">
        <f t="shared" si="0"/>
        <v>0</v>
      </c>
      <c r="G69" s="26"/>
      <c r="H69" s="27"/>
      <c r="I69" s="27"/>
      <c r="J69" s="26">
        <f t="shared" si="1"/>
        <v>0</v>
      </c>
    </row>
    <row r="70" spans="1:10" ht="11.25" customHeight="1">
      <c r="A70" s="89" t="s">
        <v>87</v>
      </c>
      <c r="B70" s="89"/>
      <c r="C70" s="26">
        <f>+C68+C67</f>
        <v>0</v>
      </c>
      <c r="D70" s="27">
        <f>+D67+D68</f>
        <v>0</v>
      </c>
      <c r="E70" s="27">
        <f>+E69</f>
        <v>0</v>
      </c>
      <c r="F70" s="26">
        <f t="shared" si="0"/>
        <v>0</v>
      </c>
      <c r="G70" s="26">
        <f>+G68+G67</f>
        <v>0</v>
      </c>
      <c r="H70" s="27">
        <f>+H67+H68</f>
        <v>12996</v>
      </c>
      <c r="I70" s="27">
        <f>+I69</f>
        <v>0</v>
      </c>
      <c r="J70" s="26">
        <f t="shared" si="1"/>
        <v>12996</v>
      </c>
    </row>
    <row r="71" spans="1:10" ht="11.25" customHeight="1">
      <c r="A71" s="126" t="s">
        <v>88</v>
      </c>
      <c r="B71" s="126"/>
      <c r="C71" s="26"/>
      <c r="D71" s="27">
        <v>17458</v>
      </c>
      <c r="E71" s="27"/>
      <c r="F71" s="26">
        <f t="shared" si="0"/>
        <v>17458</v>
      </c>
      <c r="G71" s="26">
        <v>17458</v>
      </c>
      <c r="H71" s="27"/>
      <c r="I71" s="27">
        <v>15615</v>
      </c>
      <c r="J71" s="26">
        <f t="shared" si="1"/>
        <v>1843</v>
      </c>
    </row>
    <row r="72" spans="1:10" ht="11.25" customHeight="1">
      <c r="A72" s="127" t="s">
        <v>89</v>
      </c>
      <c r="B72" s="127"/>
      <c r="C72" s="24"/>
      <c r="D72" s="24"/>
      <c r="E72" s="24"/>
      <c r="F72" s="26">
        <f t="shared" si="0"/>
        <v>0</v>
      </c>
      <c r="G72" s="24"/>
      <c r="H72" s="24">
        <v>12432</v>
      </c>
      <c r="I72" s="24"/>
      <c r="J72" s="26">
        <f t="shared" si="1"/>
        <v>12432</v>
      </c>
    </row>
    <row r="73" spans="1:10" ht="12" customHeight="1">
      <c r="A73" s="22" t="s">
        <v>90</v>
      </c>
      <c r="B73" s="22"/>
      <c r="C73" s="24">
        <f>+C65+C70+C71-C72</f>
        <v>129801</v>
      </c>
      <c r="D73" s="24">
        <f>+D65+D70+D71-D72</f>
        <v>18894</v>
      </c>
      <c r="E73" s="24">
        <f>+E65+E70+E71-E72</f>
        <v>1278</v>
      </c>
      <c r="F73" s="26">
        <f t="shared" si="0"/>
        <v>147417</v>
      </c>
      <c r="G73" s="24">
        <f>+G65+G70+G71-G72</f>
        <v>147417</v>
      </c>
      <c r="H73" s="24">
        <f>+H65+H70+H71-H72</f>
        <v>11427</v>
      </c>
      <c r="I73" s="24">
        <f>+I65+I70+I71-I72</f>
        <v>15615</v>
      </c>
      <c r="J73" s="26">
        <f t="shared" si="1"/>
        <v>143229</v>
      </c>
    </row>
    <row r="74" spans="1:10" ht="12" customHeight="1">
      <c r="A74" s="88" t="s">
        <v>91</v>
      </c>
      <c r="B74" s="89"/>
      <c r="C74" s="128"/>
      <c r="D74" s="128"/>
      <c r="E74" s="128"/>
      <c r="F74" s="128"/>
      <c r="G74" s="128"/>
      <c r="H74" s="128"/>
      <c r="I74" s="36"/>
      <c r="J74" s="36"/>
    </row>
    <row r="75" spans="1:10" ht="12" customHeight="1">
      <c r="A75" s="89"/>
      <c r="B75" s="89"/>
      <c r="C75" s="129"/>
      <c r="D75" s="129"/>
      <c r="E75" s="129"/>
      <c r="F75" s="129"/>
      <c r="G75" s="129"/>
      <c r="H75" s="129"/>
      <c r="I75" s="37"/>
      <c r="J75" s="37"/>
    </row>
    <row r="76" spans="1:10" ht="86.25" customHeight="1">
      <c r="A76" s="93" t="s">
        <v>97</v>
      </c>
      <c r="B76" s="94"/>
      <c r="C76" s="94"/>
      <c r="D76" s="94"/>
      <c r="E76" s="94"/>
      <c r="F76" s="94"/>
      <c r="G76" s="94"/>
      <c r="H76" s="94"/>
      <c r="I76" s="94"/>
      <c r="J76" s="94"/>
    </row>
    <row r="77" spans="1:10" ht="27" customHeight="1">
      <c r="A77" s="125" t="s">
        <v>100</v>
      </c>
      <c r="B77" s="125"/>
      <c r="C77" s="125"/>
      <c r="D77" s="125"/>
      <c r="E77" s="125"/>
      <c r="F77" s="125"/>
      <c r="G77" s="125"/>
      <c r="H77" s="125"/>
      <c r="I77" s="125"/>
      <c r="J77" s="125"/>
    </row>
    <row r="78" spans="1:10" ht="54" customHeight="1">
      <c r="A78" s="104" t="s">
        <v>101</v>
      </c>
      <c r="B78" s="117"/>
      <c r="C78" s="117"/>
      <c r="D78" s="117"/>
      <c r="E78" s="117"/>
      <c r="F78" s="117"/>
      <c r="G78" s="117"/>
      <c r="H78" s="117"/>
      <c r="I78" s="117"/>
      <c r="J78" s="117"/>
    </row>
    <row r="79" spans="1:10" ht="19.5" customHeight="1" hidden="1">
      <c r="A79" s="117"/>
      <c r="B79" s="117"/>
      <c r="C79" s="117"/>
      <c r="D79" s="117"/>
      <c r="E79" s="117"/>
      <c r="F79" s="117"/>
      <c r="G79" s="117"/>
      <c r="H79" s="117"/>
      <c r="I79" s="117"/>
      <c r="J79" s="117"/>
    </row>
    <row r="80" spans="1:10" ht="21" customHeight="1" hidden="1">
      <c r="A80" s="117"/>
      <c r="B80" s="117"/>
      <c r="C80" s="117"/>
      <c r="D80" s="117"/>
      <c r="E80" s="117"/>
      <c r="F80" s="117"/>
      <c r="G80" s="117"/>
      <c r="H80" s="117"/>
      <c r="I80" s="117"/>
      <c r="J80" s="117"/>
    </row>
    <row r="81" spans="1:10" ht="18" customHeight="1" hidden="1">
      <c r="A81" s="117"/>
      <c r="B81" s="117"/>
      <c r="C81" s="117"/>
      <c r="D81" s="117"/>
      <c r="E81" s="117"/>
      <c r="F81" s="117"/>
      <c r="G81" s="117"/>
      <c r="H81" s="117"/>
      <c r="I81" s="117"/>
      <c r="J81" s="117"/>
    </row>
    <row r="82" spans="1:10" ht="16.5" customHeight="1" hidden="1">
      <c r="A82" s="117"/>
      <c r="B82" s="117"/>
      <c r="C82" s="117"/>
      <c r="D82" s="117"/>
      <c r="E82" s="117"/>
      <c r="F82" s="117"/>
      <c r="G82" s="117"/>
      <c r="H82" s="117"/>
      <c r="I82" s="117"/>
      <c r="J82" s="117"/>
    </row>
    <row r="83" spans="1:10" ht="18" customHeight="1" hidden="1">
      <c r="A83" s="117"/>
      <c r="B83" s="117"/>
      <c r="C83" s="117"/>
      <c r="D83" s="117"/>
      <c r="E83" s="117"/>
      <c r="F83" s="117"/>
      <c r="G83" s="117"/>
      <c r="H83" s="117"/>
      <c r="I83" s="117"/>
      <c r="J83" s="117"/>
    </row>
    <row r="84" ht="15.75" customHeight="1" hidden="1">
      <c r="E84" s="8"/>
    </row>
    <row r="85" spans="1:10" ht="69" customHeight="1">
      <c r="A85" s="122" t="s">
        <v>102</v>
      </c>
      <c r="B85" s="122"/>
      <c r="C85" s="122"/>
      <c r="D85" s="122"/>
      <c r="E85" s="122"/>
      <c r="F85" s="122"/>
      <c r="G85" s="122"/>
      <c r="H85" s="122"/>
      <c r="I85" s="122"/>
      <c r="J85" s="122"/>
    </row>
    <row r="86" spans="1:10" ht="12.75">
      <c r="A86" s="118" t="s">
        <v>64</v>
      </c>
      <c r="B86" s="118"/>
      <c r="C86" s="118"/>
      <c r="D86" s="118"/>
      <c r="E86" s="118"/>
      <c r="F86" s="118"/>
      <c r="G86" s="118"/>
      <c r="H86" s="118"/>
      <c r="I86" s="118"/>
      <c r="J86" s="118"/>
    </row>
    <row r="87" spans="1:10" ht="11.25">
      <c r="A87" s="119" t="s">
        <v>98</v>
      </c>
      <c r="B87" s="120"/>
      <c r="C87" s="120"/>
      <c r="D87" s="120"/>
      <c r="E87" s="120"/>
      <c r="F87" s="120"/>
      <c r="G87" s="120"/>
      <c r="H87" s="120"/>
      <c r="I87" s="120"/>
      <c r="J87" s="120"/>
    </row>
    <row r="88" spans="1:10" ht="11.25">
      <c r="A88" s="120"/>
      <c r="B88" s="120"/>
      <c r="C88" s="120"/>
      <c r="D88" s="120"/>
      <c r="E88" s="120"/>
      <c r="F88" s="120"/>
      <c r="G88" s="120"/>
      <c r="H88" s="120"/>
      <c r="I88" s="120"/>
      <c r="J88" s="120"/>
    </row>
    <row r="89" spans="1:10" ht="11.25">
      <c r="A89" s="123"/>
      <c r="B89" s="124"/>
      <c r="C89" s="124"/>
      <c r="D89" s="124"/>
      <c r="E89" s="124"/>
      <c r="F89" s="124"/>
      <c r="G89" s="124"/>
      <c r="H89" s="124"/>
      <c r="I89" s="124"/>
      <c r="J89" s="124"/>
    </row>
    <row r="90" spans="1:10" ht="13.5" customHeight="1">
      <c r="A90" s="124"/>
      <c r="B90" s="124"/>
      <c r="C90" s="124"/>
      <c r="D90" s="124"/>
      <c r="E90" s="124"/>
      <c r="F90" s="124"/>
      <c r="G90" s="124"/>
      <c r="H90" s="124"/>
      <c r="I90" s="124"/>
      <c r="J90" s="124"/>
    </row>
    <row r="91" spans="1:10" ht="16.5" customHeight="1" hidden="1">
      <c r="A91" s="124"/>
      <c r="B91" s="124"/>
      <c r="C91" s="124"/>
      <c r="D91" s="124"/>
      <c r="E91" s="124"/>
      <c r="F91" s="124"/>
      <c r="G91" s="124"/>
      <c r="H91" s="124"/>
      <c r="I91" s="124"/>
      <c r="J91" s="124"/>
    </row>
    <row r="92" spans="1:10" ht="11.25" hidden="1">
      <c r="A92" s="124"/>
      <c r="B92" s="124"/>
      <c r="C92" s="124"/>
      <c r="D92" s="124"/>
      <c r="E92" s="124"/>
      <c r="F92" s="124"/>
      <c r="G92" s="124"/>
      <c r="H92" s="124"/>
      <c r="I92" s="124"/>
      <c r="J92" s="124"/>
    </row>
    <row r="93" spans="1:10" ht="11.25" hidden="1">
      <c r="A93" s="124"/>
      <c r="B93" s="124"/>
      <c r="C93" s="124"/>
      <c r="D93" s="124"/>
      <c r="E93" s="124"/>
      <c r="F93" s="124"/>
      <c r="G93" s="124"/>
      <c r="H93" s="124"/>
      <c r="I93" s="124"/>
      <c r="J93" s="124"/>
    </row>
    <row r="94" spans="1:10" ht="42.75" customHeight="1" hidden="1">
      <c r="A94" s="124"/>
      <c r="B94" s="124"/>
      <c r="C94" s="124"/>
      <c r="D94" s="124"/>
      <c r="E94" s="124"/>
      <c r="F94" s="124"/>
      <c r="G94" s="124"/>
      <c r="H94" s="124"/>
      <c r="I94" s="124"/>
      <c r="J94" s="124"/>
    </row>
    <row r="95" spans="5:10" ht="11.25">
      <c r="E95" s="8"/>
      <c r="G95" s="78" t="s">
        <v>9</v>
      </c>
      <c r="H95" s="121"/>
      <c r="I95" s="121"/>
      <c r="J95" s="121"/>
    </row>
    <row r="96" spans="5:10" ht="12.75" customHeight="1">
      <c r="E96" s="8"/>
      <c r="G96" s="78" t="s">
        <v>99</v>
      </c>
      <c r="H96" s="78"/>
      <c r="I96" s="78"/>
      <c r="J96" s="78"/>
    </row>
    <row r="97" spans="5:10" ht="12.75" customHeight="1">
      <c r="E97" s="8"/>
      <c r="G97" s="12"/>
      <c r="H97" s="12"/>
      <c r="I97" s="12"/>
      <c r="J97" s="12"/>
    </row>
    <row r="98" spans="5:10" ht="12.75" customHeight="1">
      <c r="E98" s="8"/>
      <c r="G98" s="12"/>
      <c r="H98" s="12"/>
      <c r="I98" s="12"/>
      <c r="J98" s="12"/>
    </row>
  </sheetData>
  <mergeCells count="160">
    <mergeCell ref="A68:B68"/>
    <mergeCell ref="D53:D54"/>
    <mergeCell ref="E53:E54"/>
    <mergeCell ref="A63:B63"/>
    <mergeCell ref="A67:B67"/>
    <mergeCell ref="A41:C42"/>
    <mergeCell ref="A36:C37"/>
    <mergeCell ref="D36:D37"/>
    <mergeCell ref="J65:J66"/>
    <mergeCell ref="I53:I54"/>
    <mergeCell ref="I58:I60"/>
    <mergeCell ref="J58:J60"/>
    <mergeCell ref="A49:C50"/>
    <mergeCell ref="A51:C52"/>
    <mergeCell ref="A56:J56"/>
    <mergeCell ref="A30:C32"/>
    <mergeCell ref="D30:D32"/>
    <mergeCell ref="E30:E32"/>
    <mergeCell ref="F29:H30"/>
    <mergeCell ref="I29:I30"/>
    <mergeCell ref="J29:J30"/>
    <mergeCell ref="F32:J33"/>
    <mergeCell ref="F38:H38"/>
    <mergeCell ref="F37:H37"/>
    <mergeCell ref="F34:H35"/>
    <mergeCell ref="F36:H36"/>
    <mergeCell ref="I21:I22"/>
    <mergeCell ref="J21:J22"/>
    <mergeCell ref="J27:J28"/>
    <mergeCell ref="I27:I28"/>
    <mergeCell ref="F74:F75"/>
    <mergeCell ref="G74:G75"/>
    <mergeCell ref="K44:M44"/>
    <mergeCell ref="K45:M45"/>
    <mergeCell ref="I44:I45"/>
    <mergeCell ref="J44:J45"/>
    <mergeCell ref="H74:H75"/>
    <mergeCell ref="F47:H47"/>
    <mergeCell ref="F50:H51"/>
    <mergeCell ref="F53:H54"/>
    <mergeCell ref="G96:J96"/>
    <mergeCell ref="A89:J94"/>
    <mergeCell ref="A77:J77"/>
    <mergeCell ref="A70:B70"/>
    <mergeCell ref="A71:B71"/>
    <mergeCell ref="A72:B72"/>
    <mergeCell ref="A74:B75"/>
    <mergeCell ref="C74:C75"/>
    <mergeCell ref="D74:D75"/>
    <mergeCell ref="E74:E75"/>
    <mergeCell ref="A78:J83"/>
    <mergeCell ref="A86:J86"/>
    <mergeCell ref="A87:J88"/>
    <mergeCell ref="G95:J95"/>
    <mergeCell ref="A85:J85"/>
    <mergeCell ref="J48:J49"/>
    <mergeCell ref="I48:I49"/>
    <mergeCell ref="I50:I51"/>
    <mergeCell ref="A35:C35"/>
    <mergeCell ref="A48:C48"/>
    <mergeCell ref="D49:D50"/>
    <mergeCell ref="E49:E50"/>
    <mergeCell ref="D51:D52"/>
    <mergeCell ref="E51:E52"/>
    <mergeCell ref="E36:E37"/>
    <mergeCell ref="A34:C34"/>
    <mergeCell ref="A39:C39"/>
    <mergeCell ref="A1:J1"/>
    <mergeCell ref="A38:C38"/>
    <mergeCell ref="F20:H20"/>
    <mergeCell ref="F23:H23"/>
    <mergeCell ref="A2:J2"/>
    <mergeCell ref="I34:I35"/>
    <mergeCell ref="J34:J35"/>
    <mergeCell ref="F12:H12"/>
    <mergeCell ref="F26:H26"/>
    <mergeCell ref="F17:H17"/>
    <mergeCell ref="A18:C18"/>
    <mergeCell ref="A19:C19"/>
    <mergeCell ref="F19:H19"/>
    <mergeCell ref="F18:H18"/>
    <mergeCell ref="F24:H24"/>
    <mergeCell ref="F14:H14"/>
    <mergeCell ref="A20:C20"/>
    <mergeCell ref="F15:H15"/>
    <mergeCell ref="A15:C15"/>
    <mergeCell ref="A14:C14"/>
    <mergeCell ref="A16:C17"/>
    <mergeCell ref="D16:D17"/>
    <mergeCell ref="E16:E17"/>
    <mergeCell ref="F16:H16"/>
    <mergeCell ref="A76:J76"/>
    <mergeCell ref="A21:C21"/>
    <mergeCell ref="A22:C22"/>
    <mergeCell ref="A23:C23"/>
    <mergeCell ref="A24:C24"/>
    <mergeCell ref="A25:C25"/>
    <mergeCell ref="A26:C26"/>
    <mergeCell ref="A40:C40"/>
    <mergeCell ref="A33:C33"/>
    <mergeCell ref="A53:C54"/>
    <mergeCell ref="A9:J9"/>
    <mergeCell ref="A6:B6"/>
    <mergeCell ref="G6:H6"/>
    <mergeCell ref="A11:J11"/>
    <mergeCell ref="C7:F7"/>
    <mergeCell ref="H65:H66"/>
    <mergeCell ref="A45:C45"/>
    <mergeCell ref="C58:C60"/>
    <mergeCell ref="C65:C66"/>
    <mergeCell ref="A47:C47"/>
    <mergeCell ref="A61:B61"/>
    <mergeCell ref="A57:B60"/>
    <mergeCell ref="A65:B66"/>
    <mergeCell ref="C57:F57"/>
    <mergeCell ref="G65:G66"/>
    <mergeCell ref="A3:J3"/>
    <mergeCell ref="A12:C12"/>
    <mergeCell ref="F13:H13"/>
    <mergeCell ref="I7:J7"/>
    <mergeCell ref="A7:B7"/>
    <mergeCell ref="I6:J6"/>
    <mergeCell ref="G7:H7"/>
    <mergeCell ref="C6:F6"/>
    <mergeCell ref="A13:C13"/>
    <mergeCell ref="A5:J5"/>
    <mergeCell ref="K46:M46"/>
    <mergeCell ref="F21:H22"/>
    <mergeCell ref="A46:C46"/>
    <mergeCell ref="F41:H41"/>
    <mergeCell ref="F42:H42"/>
    <mergeCell ref="F43:H43"/>
    <mergeCell ref="F46:H46"/>
    <mergeCell ref="F25:H25"/>
    <mergeCell ref="D41:D42"/>
    <mergeCell ref="A28:E29"/>
    <mergeCell ref="J50:J51"/>
    <mergeCell ref="A62:B62"/>
    <mergeCell ref="E41:E42"/>
    <mergeCell ref="A44:C44"/>
    <mergeCell ref="F52:H52"/>
    <mergeCell ref="F48:H49"/>
    <mergeCell ref="F44:H45"/>
    <mergeCell ref="A43:C43"/>
    <mergeCell ref="G57:J57"/>
    <mergeCell ref="E58:E60"/>
    <mergeCell ref="F27:H28"/>
    <mergeCell ref="D65:D66"/>
    <mergeCell ref="E65:E66"/>
    <mergeCell ref="F65:F66"/>
    <mergeCell ref="D58:D60"/>
    <mergeCell ref="F39:H39"/>
    <mergeCell ref="F40:H40"/>
    <mergeCell ref="F58:F60"/>
    <mergeCell ref="G58:G60"/>
    <mergeCell ref="H58:H60"/>
    <mergeCell ref="J53:J54"/>
    <mergeCell ref="I65:I66"/>
    <mergeCell ref="I74:I75"/>
    <mergeCell ref="J74:J75"/>
  </mergeCells>
  <printOptions/>
  <pageMargins left="0.5118110236220472" right="0.5905511811023623" top="0.65" bottom="0.56" header="0.31496062992125984"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 za hartije od vrednosti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Komisija za hartije od vrednosti</dc:creator>
  <cp:keywords/>
  <dc:description/>
  <cp:lastModifiedBy>Suncica</cp:lastModifiedBy>
  <cp:lastPrinted>2005-07-15T05:57:48Z</cp:lastPrinted>
  <dcterms:created xsi:type="dcterms:W3CDTF">2005-01-22T07:34:39Z</dcterms:created>
  <dcterms:modified xsi:type="dcterms:W3CDTF">2006-07-21T12:31:10Z</dcterms:modified>
  <cp:category/>
  <cp:version/>
  <cp:contentType/>
  <cp:contentStatus/>
</cp:coreProperties>
</file>