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Српски" sheetId="1" r:id="rId1"/>
  </sheets>
  <definedNames/>
  <calcPr fullCalcOnLoad="1"/>
</workbook>
</file>

<file path=xl/sharedStrings.xml><?xml version="1.0" encoding="utf-8"?>
<sst xmlns="http://schemas.openxmlformats.org/spreadsheetml/2006/main" count="145" uniqueCount="134">
  <si>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</si>
  <si>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11.12.2006. године Национална Банка Грчке куповином од Републике Србије постаје већински акционар акција Војвођанске банке АД Нови Сад у броју акција 479.037 односно 99,42859% учешћa у oсновном капиталу. Након тога је формиран нови Управни одбор од 5 чланова: Иоаннис Пецхливанидис, председник и чланови:Антхимос Тхомопоулос, Агис Леопоулос, Дарко Спасић и Дејан Поповић. Извршни одбор чине: Маринис Стратопоулос Председник и заменици Председника: Зоран Радоњић,  и Властимир Вуковић</t>
  </si>
  <si>
    <t>V МЕСТО И ВРЕМЕ ГДЕ СЕ МОЖЕ ИЗВРШИТИ УВИД У ФИНАНСИЈСКЕ ИЗВЕШТАЈЕ И ИЗВЕШТАЈ 
РЕВИЗОРА</t>
  </si>
  <si>
    <t xml:space="preserve"> I) Увид у Извештај спољног ревизора Војвођанске банке а.д. за 2006. годину (српски и енглески) 
   може се извршити: на сајту Војвођанске банке АД Нови Сад - www.voban.co.yu
     - Годишњи извештај за 2006. годину
     1. Извештај спољног ревизора Војвођанске банке за 2006. годину (српски)
     2. Auditor's report of Vojvodjanska banka Novi Sad for 2006. (english) 
II)  Увид у Годишње финансијске извештаје  Војвођанске банке за 2006. годину (српски )
     може се извршити у  просторијама
     Војвођанске банке а.д. Нови Сад, Булевар Михајла Пупина 14, други спрат, соба 10. 
     и у НБС-Центар за бонитет</t>
  </si>
  <si>
    <t>Извод из годишњег рачуна према члану Правилника о садржини и начину извештавања јавних друштава ће бити објавњен на веб сајту</t>
  </si>
  <si>
    <t>Војвођанске банке АД Нови Сад - www.voban.co.yu</t>
  </si>
  <si>
    <t>Заменик Председника Извршног одбора</t>
  </si>
  <si>
    <t>Председник Извршног одбора банке</t>
  </si>
  <si>
    <t>Властимир Вуковић</t>
  </si>
  <si>
    <t>Маринис Стратопоулос</t>
  </si>
  <si>
    <t>Зоран Радоњић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</si>
  <si>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</si>
  <si>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2006. ГОДИНУ</t>
  </si>
  <si>
    <t>ВОЈВОЂАНСКА БАНКА  А.Д.  НОВИ САД</t>
  </si>
  <si>
    <t>I ОСНОВНИ ПОДАЦИ</t>
  </si>
  <si>
    <t>1. скраћени назив:</t>
  </si>
  <si>
    <t>ВОЈВОЂАНСКА БАНКА АД</t>
  </si>
  <si>
    <t>3. матични број:</t>
  </si>
  <si>
    <t>2. адреса:</t>
  </si>
  <si>
    <t>НОВИ САД, ТРГ СЛОБОДЕ 7</t>
  </si>
  <si>
    <t>4. ПИБ:</t>
  </si>
  <si>
    <t xml:space="preserve">II ФИНАНСИЈСКИ ИЗВЕШТАЈИ </t>
  </si>
  <si>
    <t>БИЛАНС СТАЊА (у 000 дин)</t>
  </si>
  <si>
    <t>АКТИВА</t>
  </si>
  <si>
    <t>2005.</t>
  </si>
  <si>
    <t>2006.</t>
  </si>
  <si>
    <t>ПАСИВА</t>
  </si>
  <si>
    <t>Готовина и готовински 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</si>
  <si>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</si>
  <si>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</si>
  <si>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</si>
  <si>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</si>
  <si>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</si>
  <si>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камату и накнаду</t>
  </si>
  <si>
    <t>Обавезе по основу ХОВ</t>
  </si>
  <si>
    <t>Пласмани банкама у земљи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</si>
  <si>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</si>
  <si>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</si>
  <si>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</si>
  <si>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</si>
  <si>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</si>
  <si>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</si>
  <si>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</si>
  <si>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</si>
  <si>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</si>
  <si>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</si>
  <si>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Стална средства намењена продаји и средства пословања које се обуставља</t>
  </si>
  <si>
    <t>Одложене пореске обавезе</t>
  </si>
  <si>
    <t>Потраживања за више плаћен порез на добитак</t>
  </si>
  <si>
    <t>УКУПНО ОБАВЕЗЕ</t>
  </si>
  <si>
    <t>Гудвил</t>
  </si>
  <si>
    <t>КАПИТАЛ</t>
  </si>
  <si>
    <t>Нематеријална улагања</t>
  </si>
  <si>
    <t>Акцијски и остали капитал</t>
  </si>
  <si>
    <t>Инвестиционе некретнине</t>
  </si>
  <si>
    <t xml:space="preserve">Резерве </t>
  </si>
  <si>
    <t>Основна средства</t>
  </si>
  <si>
    <t>Акумулирана добит / губитак</t>
  </si>
  <si>
    <t>Остала средства и АВР</t>
  </si>
  <si>
    <t>УКУПНО КАПИТАЛ</t>
  </si>
  <si>
    <t>Одложена пореска средства</t>
  </si>
  <si>
    <t>УКУПНО ПАСИВА</t>
  </si>
  <si>
    <t>Губитак изнад износа капитала</t>
  </si>
  <si>
    <t>ВАНБИЛАНСНЕ ПОЗИЦИЈЕ</t>
  </si>
  <si>
    <t>УКУПНА АКТИВА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</si>
  <si>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</si>
  <si>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</si>
  <si>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</si>
  <si>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</si>
  <si>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</si>
  <si>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</si>
  <si>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</si>
  <si>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</si>
  <si>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</si>
  <si>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</si>
  <si>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Добитак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</si>
  <si>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</si>
  <si>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</si>
  <si>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</si>
  <si>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</si>
  <si>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</si>
  <si>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</si>
  <si>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</si>
  <si>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</si>
  <si>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</si>
  <si>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</si>
  <si>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</si>
  <si>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индиректних отписа пласмана и резервисања</t>
  </si>
  <si>
    <t>Б. ТОКОВИ ГОТОВИНЕ ИЗ
АКТИВНОСТИ ИНВЕСТИРАЊА</t>
  </si>
  <si>
    <t>Остали пословни расходи</t>
  </si>
  <si>
    <t xml:space="preserve">Приходи од промене вредности имовине и обавеза </t>
  </si>
  <si>
    <t>I Приливи готов. из активности инвест.</t>
  </si>
  <si>
    <t>II Одливи готов. из активности инвест.</t>
  </si>
  <si>
    <t>Расходи од промене вредности имовине и обавеза</t>
  </si>
  <si>
    <t>III Нето прилив / одлив готовине из активности инвестирања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</si>
  <si>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</si>
  <si>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</si>
  <si>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</si>
  <si>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</si>
  <si>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</si>
  <si>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</si>
  <si>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</si>
  <si>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</si>
  <si>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</si>
  <si>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</si>
  <si>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</si>
  <si>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</si>
  <si>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</si>
  <si>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</si>
  <si>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Ђ./Е .НЕТО 
ПОВЕЋАЊЕ/СМАЊЕЊЕ ГОТ.</t>
  </si>
  <si>
    <t>Основна зарада по акцији</t>
  </si>
  <si>
    <t>Ж. ГОТОВИНА НА ПОЧЕТКУ 
ГОДИНЕ</t>
  </si>
  <si>
    <t>Умањена (разводњена) зарада по акцији</t>
  </si>
  <si>
    <t>З./И. ПОЗИТ. / НЕГАТ. КУРСНЕ РАЗЛИКЕ</t>
  </si>
  <si>
    <t>Ј.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</si>
  <si>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</si>
  <si>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</si>
  <si>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</si>
  <si>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</si>
  <si>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</si>
  <si>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</si>
  <si>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</si>
  <si>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Акцијски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</si>
  <si>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</si>
  <si>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</si>
  <si>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</si>
  <si>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</si>
  <si>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</si>
  <si>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</si>
  <si>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</si>
  <si>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</si>
  <si>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</si>
  <si>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</si>
  <si>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ДЕЛОИТТЕ Д.О.О.  БЕОГРАД О ФИНАНСИЈСКИМ ИЗВЕШТАЈИМА:
</t>
    </r>
    <r>
      <rPr>
        <b/>
        <sz val="8"/>
        <rFont val="Arial"/>
        <family val="2"/>
      </rPr>
      <t xml:space="preserve">МИШЉЕЊЕ: </t>
    </r>
    <r>
      <rPr>
        <sz val="8"/>
        <rFont val="Arial"/>
        <family val="2"/>
      </rPr>
      <t xml:space="preserve">
По мишљењу ревизора, финансијски извештаји истинито и објективно, по свим материјално значајним питањима, приказују финансијски положај Војвођанске банке а.д., Нови Сад на дан 31.12.2006. године, као и резултате њеног пословања, промене на капиталу и токове готовине за годину која се завршава на тај дан, у складу са Законом о рачуноводству и ревизији Републике Србије, прописима НБС који регулишу финансијско извештавање банака и основама за састављање финансијских извештаја обелодањеним у напомени 2. уз финансијске извештаје. 
</t>
    </r>
    <r>
      <rPr>
        <b/>
        <sz val="8"/>
        <rFont val="Arial"/>
        <family val="2"/>
      </rPr>
      <t>СКРЕТАЊЕ ПАЖЊЕ:</t>
    </r>
    <r>
      <rPr>
        <sz val="8"/>
        <rFont val="Arial"/>
        <family val="2"/>
      </rPr>
      <t xml:space="preserve">
Не изражавајући резерве, ревизор скреће пажњу да је Банка дужна да обим свог пословања усклади са прописаним показатељима, односно да обим и структуру својих ризичних пласмана усклади са Законом о банкама и прописима НБС. На дан 31.12.2006. године, следећи показатељи обима пословања, односно обима и структуре ризичних пласмана нису били усклађени са прописаним односима:
- укупан обим трајних улаганја Банке износио је 87,51% (прописани максимум 60% капитала Банке),
- показатељ девизног ризика износио је 102,08% (прописани максимум 30% капитала Банке),
- показатељ изложености ризику које је повезано лице са Банком  износио је 5,58%
 (прописани максимум 5% капитала Банке) и односи се на положени депозит преко ноћи Националне банке 
Грчке, Београд                                                                                                                                                                                                                                                      
- показатељ највећих могућих лица једном зајмопримцу износио је 34,57%
 (прописани максимум 25% капитала Банке) и односи се на улагања у акције АИК банке а.д., Ниш,
 чија је тржишна вредност током 2006. године значајно порасла.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</si>
</sst>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2" borderId="0" xfId="0" applyFont="1" applyFill="1" applyAlignment="1">
      <alignment horizontal="justify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0" fillId="2" borderId="6" xfId="0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3" fontId="11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3" fontId="11" fillId="2" borderId="1" xfId="0" applyNumberFormat="1" applyFont="1" applyFill="1" applyBorder="1" applyAlignment="1">
      <alignment horizontal="right" vertical="top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9" fillId="2" borderId="0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/>
    </xf>
    <xf numFmtId="0" fontId="0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workbookViewId="0" topLeftCell="A1">
      <selection activeCell="L104" sqref="L104"/>
    </sheetView>
  </sheetViews>
  <sheetFormatPr defaultColWidth="9.140625" defaultRowHeight="12.75"/>
  <cols>
    <col min="1" max="1" width="4.00390625" style="2" customWidth="1"/>
    <col min="2" max="3" width="9.140625" style="2" customWidth="1"/>
    <col min="4" max="4" width="12.00390625" style="2" customWidth="1"/>
    <col min="5" max="5" width="9.28125" style="2" bestFit="1" customWidth="1"/>
    <col min="6" max="6" width="10.140625" style="2" bestFit="1" customWidth="1"/>
    <col min="7" max="7" width="9.28125" style="2" bestFit="1" customWidth="1"/>
    <col min="8" max="10" width="9.140625" style="2" customWidth="1"/>
    <col min="11" max="11" width="14.421875" style="2" customWidth="1"/>
    <col min="12" max="16384" width="9.140625" style="2" customWidth="1"/>
  </cols>
  <sheetData>
    <row r="1" spans="2:11" ht="38.25" customHeight="1">
      <c r="B1" s="189" t="s">
        <v>11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90" t="s">
        <v>12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2:11" ht="12.75">
      <c r="B4" s="191" t="s">
        <v>13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"/>
    </row>
    <row r="6" spans="2:11" ht="12.75">
      <c r="B6" s="192" t="s">
        <v>14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2:11" ht="12.75">
      <c r="B7" s="184" t="s">
        <v>15</v>
      </c>
      <c r="C7" s="184"/>
      <c r="D7" s="188" t="s">
        <v>16</v>
      </c>
      <c r="E7" s="188"/>
      <c r="F7" s="188"/>
      <c r="G7" s="188"/>
      <c r="H7" s="184" t="s">
        <v>17</v>
      </c>
      <c r="I7" s="184"/>
      <c r="J7" s="188">
        <v>8074313</v>
      </c>
      <c r="K7" s="188"/>
    </row>
    <row r="8" spans="2:11" ht="12.75">
      <c r="B8" s="184" t="s">
        <v>18</v>
      </c>
      <c r="C8" s="184"/>
      <c r="D8" s="185" t="s">
        <v>19</v>
      </c>
      <c r="E8" s="186"/>
      <c r="F8" s="186"/>
      <c r="G8" s="187"/>
      <c r="H8" s="184" t="s">
        <v>20</v>
      </c>
      <c r="I8" s="184"/>
      <c r="J8" s="185">
        <v>101694252</v>
      </c>
      <c r="K8" s="187"/>
    </row>
    <row r="9" ht="7.5" customHeight="1"/>
    <row r="10" spans="2:11" ht="12.75">
      <c r="B10" s="180" t="s">
        <v>21</v>
      </c>
      <c r="C10" s="180"/>
      <c r="D10" s="180"/>
      <c r="E10" s="180"/>
      <c r="F10" s="180"/>
      <c r="G10" s="180"/>
      <c r="H10" s="180"/>
      <c r="I10" s="180"/>
      <c r="J10" s="180"/>
      <c r="K10" s="180"/>
    </row>
    <row r="12" spans="2:11" ht="12.75">
      <c r="B12" s="181" t="s">
        <v>22</v>
      </c>
      <c r="C12" s="181"/>
      <c r="D12" s="181"/>
      <c r="E12" s="181"/>
      <c r="F12" s="181"/>
      <c r="G12" s="181"/>
      <c r="H12" s="181"/>
      <c r="I12" s="181"/>
      <c r="J12" s="181"/>
      <c r="K12" s="181"/>
    </row>
    <row r="13" spans="2:11" ht="12.75">
      <c r="B13" s="182" t="s">
        <v>23</v>
      </c>
      <c r="C13" s="182"/>
      <c r="D13" s="182"/>
      <c r="E13" s="5" t="s">
        <v>24</v>
      </c>
      <c r="F13" s="5" t="s">
        <v>25</v>
      </c>
      <c r="G13" s="183" t="s">
        <v>26</v>
      </c>
      <c r="H13" s="183"/>
      <c r="I13" s="183"/>
      <c r="J13" s="5" t="s">
        <v>24</v>
      </c>
      <c r="K13" s="5" t="s">
        <v>25</v>
      </c>
    </row>
    <row r="14" spans="2:11" ht="12.75" customHeight="1">
      <c r="B14" s="179" t="s">
        <v>27</v>
      </c>
      <c r="C14" s="173"/>
      <c r="D14" s="173"/>
      <c r="E14" s="7">
        <v>3686981</v>
      </c>
      <c r="F14" s="7">
        <v>3933636</v>
      </c>
      <c r="G14" s="175" t="s">
        <v>28</v>
      </c>
      <c r="H14" s="175"/>
      <c r="I14" s="175"/>
      <c r="J14" s="8"/>
      <c r="K14" s="8"/>
    </row>
    <row r="15" spans="2:11" ht="12.75">
      <c r="B15" s="179" t="s">
        <v>29</v>
      </c>
      <c r="C15" s="179"/>
      <c r="D15" s="179"/>
      <c r="E15" s="132">
        <v>5620486</v>
      </c>
      <c r="F15" s="132">
        <v>11149597</v>
      </c>
      <c r="G15" s="173" t="s">
        <v>30</v>
      </c>
      <c r="H15" s="173"/>
      <c r="I15" s="173"/>
      <c r="J15" s="7">
        <v>519367</v>
      </c>
      <c r="K15" s="7">
        <v>2111213</v>
      </c>
    </row>
    <row r="16" spans="2:11" ht="12.75">
      <c r="B16" s="179"/>
      <c r="C16" s="179"/>
      <c r="D16" s="179"/>
      <c r="E16" s="132"/>
      <c r="F16" s="132"/>
      <c r="G16" s="173" t="s">
        <v>31</v>
      </c>
      <c r="H16" s="173"/>
      <c r="I16" s="173"/>
      <c r="J16" s="7">
        <v>29659272</v>
      </c>
      <c r="K16" s="7">
        <v>34433962</v>
      </c>
    </row>
    <row r="17" spans="2:11" ht="10.5" customHeight="1">
      <c r="B17" s="179"/>
      <c r="C17" s="179"/>
      <c r="D17" s="179"/>
      <c r="E17" s="132"/>
      <c r="F17" s="132"/>
      <c r="G17" s="173" t="s">
        <v>32</v>
      </c>
      <c r="H17" s="173"/>
      <c r="I17" s="173"/>
      <c r="J17" s="7">
        <v>51924</v>
      </c>
      <c r="K17" s="7">
        <v>94390</v>
      </c>
    </row>
    <row r="18" spans="2:11" ht="15" customHeight="1">
      <c r="B18" s="179" t="s">
        <v>33</v>
      </c>
      <c r="C18" s="173"/>
      <c r="D18" s="173"/>
      <c r="E18" s="7">
        <v>117136</v>
      </c>
      <c r="F18" s="7">
        <v>217221</v>
      </c>
      <c r="G18" s="173" t="s">
        <v>34</v>
      </c>
      <c r="H18" s="173"/>
      <c r="I18" s="173"/>
      <c r="J18" s="7">
        <v>199</v>
      </c>
      <c r="K18" s="7">
        <v>239</v>
      </c>
    </row>
    <row r="19" spans="2:11" ht="12.75">
      <c r="B19" s="173" t="s">
        <v>35</v>
      </c>
      <c r="C19" s="173"/>
      <c r="D19" s="173"/>
      <c r="E19" s="7">
        <v>1611441</v>
      </c>
      <c r="F19" s="7">
        <v>1343472</v>
      </c>
      <c r="G19" s="173" t="s">
        <v>36</v>
      </c>
      <c r="H19" s="173"/>
      <c r="I19" s="173"/>
      <c r="J19" s="7"/>
      <c r="K19" s="7"/>
    </row>
    <row r="20" spans="2:11" ht="21.75" customHeight="1">
      <c r="B20" s="173" t="s">
        <v>37</v>
      </c>
      <c r="C20" s="173"/>
      <c r="D20" s="173"/>
      <c r="E20" s="7">
        <v>17026559</v>
      </c>
      <c r="F20" s="7">
        <v>19191880</v>
      </c>
      <c r="G20" s="179" t="s">
        <v>38</v>
      </c>
      <c r="H20" s="173"/>
      <c r="I20" s="173"/>
      <c r="J20" s="7"/>
      <c r="K20" s="7">
        <v>2346</v>
      </c>
    </row>
    <row r="21" spans="2:11" ht="60" customHeight="1">
      <c r="B21" s="179" t="s">
        <v>39</v>
      </c>
      <c r="C21" s="173"/>
      <c r="D21" s="173"/>
      <c r="E21" s="7">
        <v>2806223</v>
      </c>
      <c r="F21" s="7">
        <v>3877253</v>
      </c>
      <c r="G21" s="179" t="s">
        <v>40</v>
      </c>
      <c r="H21" s="173"/>
      <c r="I21" s="173"/>
      <c r="J21" s="7"/>
      <c r="K21" s="7"/>
    </row>
    <row r="22" spans="2:11" ht="24" customHeight="1">
      <c r="B22" s="179" t="s">
        <v>41</v>
      </c>
      <c r="C22" s="173"/>
      <c r="D22" s="173"/>
      <c r="E22" s="7">
        <v>994973</v>
      </c>
      <c r="F22" s="7">
        <v>1124953</v>
      </c>
      <c r="G22" s="6" t="s">
        <v>42</v>
      </c>
      <c r="H22" s="6"/>
      <c r="I22" s="6"/>
      <c r="J22" s="7">
        <v>296062</v>
      </c>
      <c r="K22" s="7">
        <v>275639</v>
      </c>
    </row>
    <row r="23" spans="2:11" ht="17.25" customHeight="1">
      <c r="B23" s="179" t="s">
        <v>43</v>
      </c>
      <c r="C23" s="173"/>
      <c r="D23" s="173"/>
      <c r="E23" s="132">
        <v>206259</v>
      </c>
      <c r="F23" s="132">
        <v>258509</v>
      </c>
      <c r="G23" s="173" t="s">
        <v>44</v>
      </c>
      <c r="H23" s="173"/>
      <c r="I23" s="173"/>
      <c r="J23" s="7">
        <v>439936</v>
      </c>
      <c r="K23" s="7">
        <v>1185152</v>
      </c>
    </row>
    <row r="24" spans="2:11" ht="33.75" customHeight="1">
      <c r="B24" s="173"/>
      <c r="C24" s="173"/>
      <c r="D24" s="173"/>
      <c r="E24" s="132"/>
      <c r="F24" s="132"/>
      <c r="G24" s="179" t="s">
        <v>45</v>
      </c>
      <c r="H24" s="173"/>
      <c r="I24" s="173"/>
      <c r="J24" s="7">
        <v>249704</v>
      </c>
      <c r="K24" s="7">
        <v>208421</v>
      </c>
    </row>
    <row r="25" spans="2:11" ht="39" customHeight="1">
      <c r="B25" s="179" t="s">
        <v>46</v>
      </c>
      <c r="C25" s="179"/>
      <c r="D25" s="179"/>
      <c r="E25" s="8"/>
      <c r="F25" s="7"/>
      <c r="G25" s="179" t="s">
        <v>47</v>
      </c>
      <c r="H25" s="179"/>
      <c r="I25" s="179"/>
      <c r="J25" s="7"/>
      <c r="K25" s="7">
        <v>158940</v>
      </c>
    </row>
    <row r="26" spans="2:11" ht="33.75" customHeight="1">
      <c r="B26" s="179" t="s">
        <v>48</v>
      </c>
      <c r="C26" s="179"/>
      <c r="D26" s="179"/>
      <c r="E26" s="8"/>
      <c r="F26" s="7"/>
      <c r="G26" s="175" t="s">
        <v>49</v>
      </c>
      <c r="H26" s="175"/>
      <c r="I26" s="175"/>
      <c r="J26" s="7">
        <f>SUM(J15:J25)</f>
        <v>31216464</v>
      </c>
      <c r="K26" s="7">
        <f>SUM(K15:K25)</f>
        <v>38470302</v>
      </c>
    </row>
    <row r="27" spans="2:11" ht="24.75" customHeight="1">
      <c r="B27" s="179" t="s">
        <v>50</v>
      </c>
      <c r="C27" s="179"/>
      <c r="D27" s="179"/>
      <c r="E27" s="8"/>
      <c r="F27" s="7"/>
      <c r="G27" s="175" t="s">
        <v>51</v>
      </c>
      <c r="H27" s="175"/>
      <c r="I27" s="175"/>
      <c r="J27" s="9"/>
      <c r="K27" s="9"/>
    </row>
    <row r="28" spans="2:11" ht="12.75">
      <c r="B28" s="173" t="s">
        <v>52</v>
      </c>
      <c r="C28" s="173"/>
      <c r="D28" s="173"/>
      <c r="E28" s="7">
        <v>104074</v>
      </c>
      <c r="F28" s="7">
        <v>93578</v>
      </c>
      <c r="G28" s="173" t="s">
        <v>53</v>
      </c>
      <c r="H28" s="173"/>
      <c r="I28" s="173"/>
      <c r="J28" s="7">
        <v>4846621</v>
      </c>
      <c r="K28" s="7">
        <v>4846601</v>
      </c>
    </row>
    <row r="29" spans="2:11" ht="12.75">
      <c r="B29" s="173" t="s">
        <v>54</v>
      </c>
      <c r="C29" s="173"/>
      <c r="D29" s="173"/>
      <c r="E29" s="7"/>
      <c r="F29" s="7">
        <v>437426</v>
      </c>
      <c r="G29" s="173" t="s">
        <v>55</v>
      </c>
      <c r="H29" s="173"/>
      <c r="I29" s="173"/>
      <c r="J29" s="7">
        <v>1632389</v>
      </c>
      <c r="K29" s="7">
        <v>1661259</v>
      </c>
    </row>
    <row r="30" spans="2:11" ht="12.75">
      <c r="B30" s="173" t="s">
        <v>56</v>
      </c>
      <c r="C30" s="173"/>
      <c r="D30" s="173"/>
      <c r="E30" s="7">
        <v>4800131</v>
      </c>
      <c r="F30" s="7">
        <v>4374473</v>
      </c>
      <c r="G30" s="173" t="s">
        <v>57</v>
      </c>
      <c r="H30" s="173"/>
      <c r="I30" s="173"/>
      <c r="J30" s="7">
        <v>228787</v>
      </c>
      <c r="K30" s="7">
        <v>1349078</v>
      </c>
    </row>
    <row r="31" spans="2:11" ht="38.25" customHeight="1">
      <c r="B31" s="173" t="s">
        <v>58</v>
      </c>
      <c r="C31" s="173"/>
      <c r="D31" s="173"/>
      <c r="E31" s="7">
        <v>949998</v>
      </c>
      <c r="F31" s="7">
        <v>217910</v>
      </c>
      <c r="G31" s="175" t="s">
        <v>59</v>
      </c>
      <c r="H31" s="175"/>
      <c r="I31" s="175"/>
      <c r="J31" s="7">
        <f>SUM(J28:J30)</f>
        <v>6707797</v>
      </c>
      <c r="K31" s="7">
        <f>SUM(K28:K30)</f>
        <v>7856938</v>
      </c>
    </row>
    <row r="32" spans="2:11" ht="37.5" customHeight="1">
      <c r="B32" s="173" t="s">
        <v>60</v>
      </c>
      <c r="C32" s="173"/>
      <c r="D32" s="173"/>
      <c r="E32" s="8"/>
      <c r="F32" s="7">
        <v>107332</v>
      </c>
      <c r="G32" s="175" t="s">
        <v>61</v>
      </c>
      <c r="H32" s="175"/>
      <c r="I32" s="175"/>
      <c r="J32" s="7">
        <f>+J31+J26</f>
        <v>37924261</v>
      </c>
      <c r="K32" s="7">
        <f>+K31+K26</f>
        <v>46327240</v>
      </c>
    </row>
    <row r="33" spans="2:11" ht="12.75">
      <c r="B33" s="173" t="s">
        <v>62</v>
      </c>
      <c r="C33" s="173"/>
      <c r="D33" s="173"/>
      <c r="E33" s="8"/>
      <c r="F33" s="7"/>
      <c r="G33" s="175" t="s">
        <v>63</v>
      </c>
      <c r="H33" s="175"/>
      <c r="I33" s="175"/>
      <c r="J33" s="7">
        <v>54741988</v>
      </c>
      <c r="K33" s="7">
        <v>57439151</v>
      </c>
    </row>
    <row r="34" spans="2:11" ht="12.75">
      <c r="B34" s="176" t="s">
        <v>64</v>
      </c>
      <c r="C34" s="177"/>
      <c r="D34" s="178"/>
      <c r="E34" s="7">
        <f>SUM(E14:E33)</f>
        <v>37924261</v>
      </c>
      <c r="F34" s="7">
        <f>SUM(F14:F33)</f>
        <v>46327240</v>
      </c>
      <c r="G34" s="174"/>
      <c r="H34" s="174"/>
      <c r="I34" s="174"/>
      <c r="J34" s="10"/>
      <c r="K34" s="10"/>
    </row>
    <row r="35" spans="2:11" ht="12.75">
      <c r="B35" s="11"/>
      <c r="C35" s="11"/>
      <c r="D35" s="11"/>
      <c r="E35" s="12"/>
      <c r="F35" s="12"/>
      <c r="J35" s="10"/>
      <c r="K35" s="10"/>
    </row>
    <row r="36" spans="2:11" ht="78.75" customHeight="1">
      <c r="B36" s="193" t="s">
        <v>65</v>
      </c>
      <c r="C36" s="194"/>
      <c r="D36" s="194"/>
      <c r="E36" s="194"/>
      <c r="F36" s="194"/>
      <c r="G36" s="194"/>
      <c r="H36" s="194"/>
      <c r="I36" s="194"/>
      <c r="J36" s="194"/>
      <c r="K36" s="195"/>
    </row>
    <row r="38" spans="2:11" ht="12.75">
      <c r="B38" s="170" t="s">
        <v>66</v>
      </c>
      <c r="C38" s="170"/>
      <c r="D38" s="170"/>
      <c r="E38" s="170"/>
      <c r="F38" s="170"/>
      <c r="G38" s="171" t="s">
        <v>67</v>
      </c>
      <c r="H38" s="171"/>
      <c r="I38" s="171"/>
      <c r="J38" s="171"/>
      <c r="K38" s="171"/>
    </row>
    <row r="39" spans="2:11" ht="12.75">
      <c r="B39" s="14" t="s">
        <v>68</v>
      </c>
      <c r="C39" s="14"/>
      <c r="D39" s="14"/>
      <c r="E39" s="172" t="s">
        <v>24</v>
      </c>
      <c r="F39" s="172" t="s">
        <v>25</v>
      </c>
      <c r="G39" s="131" t="s">
        <v>69</v>
      </c>
      <c r="H39" s="131"/>
      <c r="I39" s="131"/>
      <c r="J39" s="172" t="s">
        <v>24</v>
      </c>
      <c r="K39" s="172" t="s">
        <v>25</v>
      </c>
    </row>
    <row r="40" spans="2:11" ht="12.75">
      <c r="B40" s="14"/>
      <c r="C40" s="14"/>
      <c r="D40" s="14"/>
      <c r="E40" s="172"/>
      <c r="F40" s="172"/>
      <c r="G40" s="131"/>
      <c r="H40" s="131"/>
      <c r="I40" s="131"/>
      <c r="J40" s="172"/>
      <c r="K40" s="172"/>
    </row>
    <row r="41" spans="2:11" ht="24.75" customHeight="1">
      <c r="B41" s="124" t="s">
        <v>70</v>
      </c>
      <c r="C41" s="125"/>
      <c r="D41" s="126"/>
      <c r="E41" s="16">
        <v>3784884</v>
      </c>
      <c r="F41" s="16">
        <v>4752576</v>
      </c>
      <c r="G41" s="118" t="s">
        <v>71</v>
      </c>
      <c r="H41" s="119"/>
      <c r="I41" s="120"/>
      <c r="J41" s="7">
        <v>3007651</v>
      </c>
      <c r="K41" s="7">
        <v>2815891</v>
      </c>
    </row>
    <row r="42" spans="2:11" ht="23.25" customHeight="1">
      <c r="B42" s="124" t="s">
        <v>72</v>
      </c>
      <c r="C42" s="125"/>
      <c r="D42" s="126"/>
      <c r="E42" s="16">
        <v>4921656</v>
      </c>
      <c r="F42" s="16">
        <v>6776203</v>
      </c>
      <c r="G42" s="118" t="s">
        <v>73</v>
      </c>
      <c r="H42" s="119"/>
      <c r="I42" s="120"/>
      <c r="J42" s="7">
        <v>1070123</v>
      </c>
      <c r="K42" s="7">
        <v>1796110</v>
      </c>
    </row>
    <row r="43" spans="2:11" ht="12.75">
      <c r="B43" s="100" t="s">
        <v>74</v>
      </c>
      <c r="C43" s="101"/>
      <c r="D43" s="102"/>
      <c r="E43" s="150">
        <f>+E41-E42</f>
        <v>-1136772</v>
      </c>
      <c r="F43" s="150">
        <f>+F41-F42</f>
        <v>-2023627</v>
      </c>
      <c r="G43" s="167" t="s">
        <v>75</v>
      </c>
      <c r="H43" s="168"/>
      <c r="I43" s="169"/>
      <c r="J43" s="7">
        <f>+J41-J42</f>
        <v>1937528</v>
      </c>
      <c r="K43" s="7">
        <f>+K41-K42</f>
        <v>1019781</v>
      </c>
    </row>
    <row r="44" spans="2:11" ht="12.75">
      <c r="B44" s="85"/>
      <c r="C44" s="86"/>
      <c r="D44" s="65"/>
      <c r="E44" s="150"/>
      <c r="F44" s="150"/>
      <c r="G44" s="156" t="s">
        <v>76</v>
      </c>
      <c r="H44" s="125"/>
      <c r="I44" s="126"/>
      <c r="J44" s="7">
        <v>1354635</v>
      </c>
      <c r="K44" s="7">
        <v>1446543</v>
      </c>
    </row>
    <row r="45" spans="2:11" ht="12.75">
      <c r="B45" s="103"/>
      <c r="C45" s="104"/>
      <c r="D45" s="105"/>
      <c r="E45" s="150"/>
      <c r="F45" s="150"/>
      <c r="G45" s="156" t="s">
        <v>77</v>
      </c>
      <c r="H45" s="125"/>
      <c r="I45" s="126"/>
      <c r="J45" s="7">
        <v>141385</v>
      </c>
      <c r="K45" s="7">
        <v>102300</v>
      </c>
    </row>
    <row r="46" spans="2:11" ht="12.75">
      <c r="B46" s="100" t="s">
        <v>78</v>
      </c>
      <c r="C46" s="101"/>
      <c r="D46" s="102"/>
      <c r="E46" s="164">
        <v>6379347</v>
      </c>
      <c r="F46" s="164">
        <v>9351024</v>
      </c>
      <c r="G46" s="166" t="s">
        <v>79</v>
      </c>
      <c r="H46" s="122"/>
      <c r="I46" s="123"/>
      <c r="J46" s="7">
        <f>+J44-J45</f>
        <v>1213250</v>
      </c>
      <c r="K46" s="7">
        <f>+K44-K45</f>
        <v>1344243</v>
      </c>
    </row>
    <row r="47" spans="2:11" ht="22.5" customHeight="1">
      <c r="B47" s="103"/>
      <c r="C47" s="104"/>
      <c r="D47" s="105"/>
      <c r="E47" s="165"/>
      <c r="F47" s="165"/>
      <c r="G47" s="124" t="s">
        <v>80</v>
      </c>
      <c r="H47" s="125"/>
      <c r="I47" s="126"/>
      <c r="J47" s="7">
        <v>49340</v>
      </c>
      <c r="K47" s="7">
        <v>83833</v>
      </c>
    </row>
    <row r="48" spans="2:11" ht="12.75">
      <c r="B48" s="100" t="s">
        <v>81</v>
      </c>
      <c r="C48" s="101"/>
      <c r="D48" s="102"/>
      <c r="E48" s="150">
        <v>8315546</v>
      </c>
      <c r="F48" s="150">
        <v>6041258</v>
      </c>
      <c r="G48" s="158" t="s">
        <v>82</v>
      </c>
      <c r="H48" s="159"/>
      <c r="I48" s="160"/>
      <c r="J48" s="141">
        <v>978527</v>
      </c>
      <c r="K48" s="141">
        <v>126846</v>
      </c>
    </row>
    <row r="49" spans="2:11" ht="12.75">
      <c r="B49" s="103"/>
      <c r="C49" s="104"/>
      <c r="D49" s="105"/>
      <c r="E49" s="150"/>
      <c r="F49" s="150"/>
      <c r="G49" s="161"/>
      <c r="H49" s="162"/>
      <c r="I49" s="163"/>
      <c r="J49" s="142"/>
      <c r="K49" s="142"/>
    </row>
    <row r="50" spans="2:11" ht="36" customHeight="1">
      <c r="B50" s="94" t="s">
        <v>83</v>
      </c>
      <c r="C50" s="95"/>
      <c r="D50" s="96"/>
      <c r="E50" s="150">
        <f>+E43-E48+E46</f>
        <v>-3072971</v>
      </c>
      <c r="F50" s="150">
        <f>+F43-F48+F46</f>
        <v>1286139</v>
      </c>
      <c r="G50" s="156" t="s">
        <v>84</v>
      </c>
      <c r="H50" s="125"/>
      <c r="I50" s="126"/>
      <c r="J50" s="7">
        <v>33030</v>
      </c>
      <c r="K50" s="7">
        <v>55325</v>
      </c>
    </row>
    <row r="51" spans="2:11" ht="12.75">
      <c r="B51" s="97"/>
      <c r="C51" s="98"/>
      <c r="D51" s="99"/>
      <c r="E51" s="150"/>
      <c r="F51" s="150"/>
      <c r="G51" s="157" t="s">
        <v>85</v>
      </c>
      <c r="H51" s="157"/>
      <c r="I51" s="157"/>
      <c r="J51" s="20">
        <v>7838906</v>
      </c>
      <c r="K51" s="20">
        <v>4252325</v>
      </c>
    </row>
    <row r="52" spans="2:11" ht="25.5" customHeight="1">
      <c r="B52" s="94" t="s">
        <v>86</v>
      </c>
      <c r="C52" s="95"/>
      <c r="D52" s="96"/>
      <c r="E52" s="150">
        <f>+E50</f>
        <v>-3072971</v>
      </c>
      <c r="F52" s="150">
        <f>+F50</f>
        <v>1286139</v>
      </c>
      <c r="G52" s="100" t="s">
        <v>87</v>
      </c>
      <c r="H52" s="151"/>
      <c r="I52" s="152"/>
      <c r="J52" s="141">
        <v>7297545</v>
      </c>
      <c r="K52" s="141">
        <v>1885882</v>
      </c>
    </row>
    <row r="53" spans="2:11" ht="12.75">
      <c r="B53" s="97"/>
      <c r="C53" s="98"/>
      <c r="D53" s="99"/>
      <c r="E53" s="150"/>
      <c r="F53" s="150"/>
      <c r="G53" s="153"/>
      <c r="H53" s="154"/>
      <c r="I53" s="155"/>
      <c r="J53" s="142"/>
      <c r="K53" s="142"/>
    </row>
    <row r="54" spans="2:11" ht="15.75" customHeight="1">
      <c r="B54" s="133" t="s">
        <v>88</v>
      </c>
      <c r="C54" s="134"/>
      <c r="D54" s="135"/>
      <c r="E54" s="150"/>
      <c r="F54" s="150"/>
      <c r="G54" s="118" t="s">
        <v>89</v>
      </c>
      <c r="H54" s="119"/>
      <c r="I54" s="120"/>
      <c r="J54" s="7">
        <v>4635006</v>
      </c>
      <c r="K54" s="7">
        <v>4834094</v>
      </c>
    </row>
    <row r="55" spans="2:11" ht="12.75">
      <c r="B55" s="136"/>
      <c r="C55" s="137"/>
      <c r="D55" s="138"/>
      <c r="E55" s="150"/>
      <c r="F55" s="150"/>
      <c r="G55" s="143" t="s">
        <v>90</v>
      </c>
      <c r="H55" s="144"/>
      <c r="I55" s="145"/>
      <c r="J55" s="149">
        <v>770159</v>
      </c>
      <c r="K55" s="149">
        <v>1688086</v>
      </c>
    </row>
    <row r="56" spans="2:11" ht="31.5" customHeight="1">
      <c r="B56" s="100" t="s">
        <v>91</v>
      </c>
      <c r="C56" s="101"/>
      <c r="D56" s="102"/>
      <c r="E56" s="16">
        <v>44194</v>
      </c>
      <c r="F56" s="16">
        <v>67391</v>
      </c>
      <c r="G56" s="146"/>
      <c r="H56" s="147"/>
      <c r="I56" s="148"/>
      <c r="J56" s="142"/>
      <c r="K56" s="142"/>
    </row>
    <row r="57" spans="2:11" ht="36.75" customHeight="1">
      <c r="B57" s="100" t="s">
        <v>92</v>
      </c>
      <c r="C57" s="101"/>
      <c r="D57" s="102"/>
      <c r="E57" s="18">
        <v>74155</v>
      </c>
      <c r="F57" s="18">
        <v>126293</v>
      </c>
      <c r="G57" s="124" t="s">
        <v>93</v>
      </c>
      <c r="H57" s="125"/>
      <c r="I57" s="126"/>
      <c r="J57" s="21">
        <v>659402</v>
      </c>
      <c r="K57" s="21">
        <v>625022</v>
      </c>
    </row>
    <row r="58" spans="2:11" ht="36" customHeight="1">
      <c r="B58" s="94" t="s">
        <v>94</v>
      </c>
      <c r="C58" s="95"/>
      <c r="D58" s="96"/>
      <c r="E58" s="17">
        <f>-E57+E56</f>
        <v>-29961</v>
      </c>
      <c r="F58" s="17">
        <f>-F57+F56</f>
        <v>-58902</v>
      </c>
      <c r="G58" s="121" t="s">
        <v>95</v>
      </c>
      <c r="H58" s="139"/>
      <c r="I58" s="140"/>
      <c r="J58" s="16">
        <f>+J43+J46+J47+J48+J50+J51-J52-J54+J55-J57</f>
        <v>228787</v>
      </c>
      <c r="K58" s="16">
        <f>+K43+K46+K47+K48+K50+K51-K52-K54+K55-K57</f>
        <v>1225441</v>
      </c>
    </row>
    <row r="59" spans="2:11" ht="26.25" customHeight="1">
      <c r="B59" s="14" t="s">
        <v>96</v>
      </c>
      <c r="C59" s="14"/>
      <c r="D59" s="14"/>
      <c r="E59" s="150"/>
      <c r="F59" s="150"/>
      <c r="G59" s="133" t="s">
        <v>97</v>
      </c>
      <c r="H59" s="134"/>
      <c r="I59" s="135"/>
      <c r="J59" s="128"/>
      <c r="K59" s="128"/>
    </row>
    <row r="60" spans="2:11" ht="12.75">
      <c r="B60" s="14"/>
      <c r="C60" s="14"/>
      <c r="D60" s="14"/>
      <c r="E60" s="150"/>
      <c r="F60" s="150"/>
      <c r="G60" s="136"/>
      <c r="H60" s="137"/>
      <c r="I60" s="138"/>
      <c r="J60" s="128"/>
      <c r="K60" s="128"/>
    </row>
    <row r="61" spans="2:11" ht="39" customHeight="1">
      <c r="B61" s="158" t="s">
        <v>98</v>
      </c>
      <c r="C61" s="196"/>
      <c r="D61" s="197"/>
      <c r="E61" s="16">
        <v>3374588</v>
      </c>
      <c r="F61" s="16">
        <v>0</v>
      </c>
      <c r="G61" s="131" t="s">
        <v>99</v>
      </c>
      <c r="H61" s="131"/>
      <c r="I61" s="131"/>
      <c r="J61" s="132">
        <v>228787</v>
      </c>
      <c r="K61" s="132">
        <v>1225441</v>
      </c>
    </row>
    <row r="62" spans="2:11" ht="25.5" customHeight="1">
      <c r="B62" s="124" t="s">
        <v>100</v>
      </c>
      <c r="C62" s="129"/>
      <c r="D62" s="130"/>
      <c r="E62" s="18">
        <v>367097</v>
      </c>
      <c r="F62" s="18">
        <v>623923</v>
      </c>
      <c r="G62" s="131"/>
      <c r="H62" s="131"/>
      <c r="I62" s="131"/>
      <c r="J62" s="132"/>
      <c r="K62" s="132"/>
    </row>
    <row r="63" spans="2:11" ht="28.5" customHeight="1">
      <c r="B63" s="113" t="s">
        <v>101</v>
      </c>
      <c r="C63" s="114"/>
      <c r="D63" s="115"/>
      <c r="E63" s="16">
        <v>-196067</v>
      </c>
      <c r="F63" s="16">
        <v>-19</v>
      </c>
      <c r="G63" s="118" t="s">
        <v>102</v>
      </c>
      <c r="H63" s="119"/>
      <c r="I63" s="120"/>
      <c r="J63" s="16"/>
      <c r="K63" s="16">
        <v>2346</v>
      </c>
    </row>
    <row r="64" spans="2:11" ht="66.75" customHeight="1">
      <c r="B64" s="116" t="s">
        <v>103</v>
      </c>
      <c r="C64" s="117"/>
      <c r="D64" s="117"/>
      <c r="E64" s="16">
        <f>+E61-E62+E63</f>
        <v>2811424</v>
      </c>
      <c r="F64" s="16">
        <f>+F61-F62+F63</f>
        <v>-623942</v>
      </c>
      <c r="G64" s="124" t="s">
        <v>104</v>
      </c>
      <c r="H64" s="125"/>
      <c r="I64" s="126"/>
      <c r="J64" s="16"/>
      <c r="K64" s="16">
        <v>-51609</v>
      </c>
    </row>
    <row r="65" spans="2:11" ht="57.75" customHeight="1">
      <c r="B65" s="121" t="s">
        <v>105</v>
      </c>
      <c r="C65" s="122"/>
      <c r="D65" s="123"/>
      <c r="E65" s="16">
        <f>+E41+E46+E56+E61</f>
        <v>13583013</v>
      </c>
      <c r="F65" s="16">
        <f>+F41+F46+F56+F61</f>
        <v>14170991</v>
      </c>
      <c r="G65" s="127" t="s">
        <v>106</v>
      </c>
      <c r="H65" s="127"/>
      <c r="I65" s="127"/>
      <c r="J65" s="16">
        <v>228787</v>
      </c>
      <c r="K65" s="16">
        <f>+K61-K63+K64</f>
        <v>1171486</v>
      </c>
    </row>
    <row r="66" spans="2:11" ht="24.75" customHeight="1">
      <c r="B66" s="14" t="s">
        <v>107</v>
      </c>
      <c r="C66" s="203"/>
      <c r="D66" s="203"/>
      <c r="E66" s="16">
        <f>+E42+E48+E57+E62-E63</f>
        <v>13874521</v>
      </c>
      <c r="F66" s="16">
        <f>+F42+F48+F57+F62-F63</f>
        <v>13567696</v>
      </c>
      <c r="G66" s="198" t="s">
        <v>108</v>
      </c>
      <c r="H66" s="199"/>
      <c r="I66" s="200"/>
      <c r="J66" s="26">
        <v>545.82</v>
      </c>
      <c r="K66" s="26">
        <v>2550.57</v>
      </c>
    </row>
    <row r="67" spans="2:11" ht="23.25" customHeight="1">
      <c r="B67" s="14" t="s">
        <v>109</v>
      </c>
      <c r="C67" s="203"/>
      <c r="D67" s="203"/>
      <c r="E67" s="16">
        <f>-E66+E65</f>
        <v>-291508</v>
      </c>
      <c r="F67" s="16">
        <f>-F66+F65</f>
        <v>603295</v>
      </c>
      <c r="G67" s="127" t="s">
        <v>110</v>
      </c>
      <c r="H67" s="127"/>
      <c r="I67" s="127"/>
      <c r="J67" s="27">
        <v>545.82</v>
      </c>
      <c r="K67" s="27">
        <v>2550.57</v>
      </c>
    </row>
    <row r="68" spans="2:11" ht="28.5" customHeight="1">
      <c r="B68" s="121" t="s">
        <v>111</v>
      </c>
      <c r="C68" s="122"/>
      <c r="D68" s="123"/>
      <c r="E68" s="16">
        <v>3511607</v>
      </c>
      <c r="F68" s="16">
        <v>3686981</v>
      </c>
      <c r="G68" s="127" t="s">
        <v>112</v>
      </c>
      <c r="H68" s="127"/>
      <c r="I68" s="127"/>
      <c r="J68" s="27"/>
      <c r="K68" s="27"/>
    </row>
    <row r="69" spans="2:6" ht="25.5" customHeight="1">
      <c r="B69" s="14" t="s">
        <v>113</v>
      </c>
      <c r="C69" s="14"/>
      <c r="D69" s="14"/>
      <c r="E69" s="16">
        <v>466882</v>
      </c>
      <c r="F69" s="16">
        <v>-356640</v>
      </c>
    </row>
    <row r="70" spans="2:11" ht="25.5" customHeight="1">
      <c r="B70" s="14" t="s">
        <v>114</v>
      </c>
      <c r="C70" s="14"/>
      <c r="D70" s="14"/>
      <c r="E70" s="16">
        <f>+E67+E68+E69</f>
        <v>3686981</v>
      </c>
      <c r="F70" s="16">
        <f>+F67+F68+F69</f>
        <v>3933636</v>
      </c>
      <c r="G70" s="28"/>
      <c r="H70" s="28"/>
      <c r="I70" s="28"/>
      <c r="J70" s="11"/>
      <c r="K70" s="11"/>
    </row>
    <row r="71" spans="7:11" ht="11.25" customHeight="1">
      <c r="G71" s="28"/>
      <c r="H71" s="28"/>
      <c r="I71" s="28"/>
      <c r="J71" s="11"/>
      <c r="K71" s="11"/>
    </row>
    <row r="72" spans="2:11" ht="29.25" customHeight="1">
      <c r="B72" s="15" t="s">
        <v>115</v>
      </c>
      <c r="C72" s="201"/>
      <c r="D72" s="201"/>
      <c r="E72" s="201"/>
      <c r="F72" s="201"/>
      <c r="G72" s="201"/>
      <c r="H72" s="201"/>
      <c r="I72" s="201"/>
      <c r="J72" s="201"/>
      <c r="K72" s="202"/>
    </row>
    <row r="73" spans="7:11" ht="5.25" customHeight="1">
      <c r="G73" s="28"/>
      <c r="H73" s="28"/>
      <c r="I73" s="28"/>
      <c r="J73" s="11"/>
      <c r="K73" s="11"/>
    </row>
    <row r="74" spans="2:11" ht="60.75" customHeight="1">
      <c r="B74" s="15" t="s">
        <v>116</v>
      </c>
      <c r="C74" s="109"/>
      <c r="D74" s="109"/>
      <c r="E74" s="109"/>
      <c r="F74" s="109"/>
      <c r="G74" s="109"/>
      <c r="H74" s="109"/>
      <c r="I74" s="109"/>
      <c r="J74" s="109"/>
      <c r="K74" s="110"/>
    </row>
    <row r="75" ht="6.75" customHeight="1"/>
    <row r="76" ht="6.75" customHeight="1"/>
    <row r="77" spans="2:12" ht="12.75">
      <c r="B77" s="111" t="s">
        <v>117</v>
      </c>
      <c r="C77" s="111"/>
      <c r="D77" s="111"/>
      <c r="E77" s="111"/>
      <c r="F77" s="111"/>
      <c r="G77" s="111"/>
      <c r="H77" s="111"/>
      <c r="I77" s="111"/>
      <c r="J77" s="111"/>
      <c r="K77" s="111"/>
      <c r="L77" s="29"/>
    </row>
    <row r="78" ht="7.5" customHeight="1"/>
    <row r="79" spans="1:12" ht="10.5" customHeight="1">
      <c r="A79" s="30"/>
      <c r="B79" s="31"/>
      <c r="C79" s="22"/>
      <c r="D79" s="82">
        <v>2005</v>
      </c>
      <c r="E79" s="83"/>
      <c r="F79" s="83"/>
      <c r="G79" s="84"/>
      <c r="H79" s="25">
        <v>2006</v>
      </c>
      <c r="I79" s="19"/>
      <c r="J79" s="19"/>
      <c r="K79" s="13"/>
      <c r="L79" s="32"/>
    </row>
    <row r="80" spans="1:12" ht="21.75" customHeight="1">
      <c r="A80" s="33"/>
      <c r="B80" s="23"/>
      <c r="C80" s="24"/>
      <c r="D80" s="34" t="s">
        <v>118</v>
      </c>
      <c r="E80" s="34" t="s">
        <v>119</v>
      </c>
      <c r="F80" s="34" t="s">
        <v>120</v>
      </c>
      <c r="G80" s="34" t="s">
        <v>121</v>
      </c>
      <c r="H80" s="34" t="s">
        <v>118</v>
      </c>
      <c r="I80" s="34" t="s">
        <v>119</v>
      </c>
      <c r="J80" s="34" t="s">
        <v>120</v>
      </c>
      <c r="K80" s="34" t="s">
        <v>121</v>
      </c>
      <c r="L80" s="35"/>
    </row>
    <row r="81" spans="1:14" ht="15" customHeight="1">
      <c r="A81" s="33"/>
      <c r="B81" s="106" t="s">
        <v>122</v>
      </c>
      <c r="C81" s="107"/>
      <c r="D81" s="36">
        <v>12274024</v>
      </c>
      <c r="E81" s="37">
        <v>874859</v>
      </c>
      <c r="F81" s="37">
        <v>8330983</v>
      </c>
      <c r="G81" s="37">
        <f>+D81+E81-F81</f>
        <v>4817900</v>
      </c>
      <c r="H81" s="37">
        <v>4817900</v>
      </c>
      <c r="I81" s="37">
        <v>720</v>
      </c>
      <c r="J81" s="37">
        <v>720</v>
      </c>
      <c r="K81" s="37">
        <f>+H81+I81-J81</f>
        <v>4817900</v>
      </c>
      <c r="L81" s="35"/>
      <c r="N81" s="38"/>
    </row>
    <row r="82" spans="1:14" ht="15" customHeight="1">
      <c r="A82" s="33"/>
      <c r="B82" s="106" t="s">
        <v>123</v>
      </c>
      <c r="C82" s="107"/>
      <c r="D82" s="36">
        <v>28721</v>
      </c>
      <c r="E82" s="37"/>
      <c r="F82" s="37"/>
      <c r="G82" s="37">
        <f aca="true" t="shared" si="0" ref="G82:G91">+D82+E82-F82</f>
        <v>28721</v>
      </c>
      <c r="H82" s="37">
        <v>28721</v>
      </c>
      <c r="I82" s="37"/>
      <c r="J82" s="37"/>
      <c r="K82" s="37">
        <f aca="true" t="shared" si="1" ref="K82:K91">+H82+I82-J82</f>
        <v>28721</v>
      </c>
      <c r="L82" s="39"/>
      <c r="N82" s="38"/>
    </row>
    <row r="83" spans="1:14" ht="21" customHeight="1">
      <c r="A83" s="33"/>
      <c r="B83" s="106" t="s">
        <v>124</v>
      </c>
      <c r="C83" s="107"/>
      <c r="D83" s="40"/>
      <c r="E83" s="41"/>
      <c r="F83" s="41"/>
      <c r="G83" s="37">
        <f t="shared" si="0"/>
        <v>0</v>
      </c>
      <c r="H83" s="41"/>
      <c r="I83" s="41"/>
      <c r="J83" s="41"/>
      <c r="K83" s="37">
        <f t="shared" si="1"/>
        <v>0</v>
      </c>
      <c r="L83" s="39"/>
      <c r="N83" s="39"/>
    </row>
    <row r="84" spans="1:14" ht="15.75" customHeight="1">
      <c r="A84" s="33"/>
      <c r="B84" s="106" t="s">
        <v>125</v>
      </c>
      <c r="C84" s="107"/>
      <c r="D84" s="40"/>
      <c r="E84" s="41"/>
      <c r="F84" s="41"/>
      <c r="G84" s="37">
        <f t="shared" si="0"/>
        <v>0</v>
      </c>
      <c r="H84" s="41"/>
      <c r="I84" s="41"/>
      <c r="J84" s="41"/>
      <c r="K84" s="37">
        <f t="shared" si="1"/>
        <v>0</v>
      </c>
      <c r="L84" s="39"/>
      <c r="N84" s="39"/>
    </row>
    <row r="85" spans="1:14" ht="13.5" customHeight="1">
      <c r="A85" s="33"/>
      <c r="B85" s="106" t="s">
        <v>126</v>
      </c>
      <c r="C85" s="107"/>
      <c r="D85" s="40"/>
      <c r="E85" s="41">
        <v>14</v>
      </c>
      <c r="F85" s="41"/>
      <c r="G85" s="37">
        <f t="shared" si="0"/>
        <v>14</v>
      </c>
      <c r="H85" s="41">
        <v>14</v>
      </c>
      <c r="I85" s="41">
        <v>2097637</v>
      </c>
      <c r="J85" s="42">
        <v>2097637</v>
      </c>
      <c r="K85" s="37">
        <f t="shared" si="1"/>
        <v>14</v>
      </c>
      <c r="L85" s="39"/>
      <c r="N85" s="39"/>
    </row>
    <row r="86" spans="1:14" ht="12.75" customHeight="1">
      <c r="A86" s="33"/>
      <c r="B86" s="106" t="s">
        <v>127</v>
      </c>
      <c r="C86" s="107"/>
      <c r="D86" s="40"/>
      <c r="E86" s="41">
        <v>1660372</v>
      </c>
      <c r="F86" s="41">
        <v>27997</v>
      </c>
      <c r="G86" s="37">
        <f t="shared" si="0"/>
        <v>1632375</v>
      </c>
      <c r="H86" s="41">
        <v>1632375</v>
      </c>
      <c r="I86" s="41">
        <v>164239</v>
      </c>
      <c r="J86" s="41">
        <v>135369</v>
      </c>
      <c r="K86" s="37">
        <f t="shared" si="1"/>
        <v>1661245</v>
      </c>
      <c r="L86" s="39"/>
      <c r="N86" s="39"/>
    </row>
    <row r="87" spans="1:14" ht="12.75" customHeight="1">
      <c r="A87" s="33"/>
      <c r="B87" s="106" t="s">
        <v>128</v>
      </c>
      <c r="C87" s="107"/>
      <c r="D87" s="40"/>
      <c r="E87" s="41">
        <v>228787</v>
      </c>
      <c r="F87" s="41"/>
      <c r="G87" s="37">
        <f t="shared" si="0"/>
        <v>228787</v>
      </c>
      <c r="H87" s="41">
        <v>228787</v>
      </c>
      <c r="I87" s="41">
        <v>1468257</v>
      </c>
      <c r="J87" s="41">
        <v>347966</v>
      </c>
      <c r="K87" s="37">
        <f t="shared" si="1"/>
        <v>1349078</v>
      </c>
      <c r="L87" s="39"/>
      <c r="N87" s="39"/>
    </row>
    <row r="88" spans="1:14" ht="12.75" customHeight="1">
      <c r="A88" s="43"/>
      <c r="B88" s="106" t="s">
        <v>129</v>
      </c>
      <c r="C88" s="107"/>
      <c r="D88" s="40">
        <v>8323673</v>
      </c>
      <c r="E88" s="41">
        <v>0</v>
      </c>
      <c r="F88" s="41">
        <v>8323673</v>
      </c>
      <c r="G88" s="37">
        <f t="shared" si="0"/>
        <v>0</v>
      </c>
      <c r="H88" s="41"/>
      <c r="I88" s="41"/>
      <c r="J88" s="41"/>
      <c r="K88" s="37">
        <f t="shared" si="1"/>
        <v>0</v>
      </c>
      <c r="L88" s="39"/>
      <c r="N88" s="39"/>
    </row>
    <row r="89" spans="1:14" ht="20.25" customHeight="1">
      <c r="A89" s="43"/>
      <c r="B89" s="108" t="s">
        <v>130</v>
      </c>
      <c r="C89" s="81"/>
      <c r="D89" s="40"/>
      <c r="E89" s="41"/>
      <c r="F89" s="41"/>
      <c r="G89" s="37">
        <f t="shared" si="0"/>
        <v>0</v>
      </c>
      <c r="H89" s="41"/>
      <c r="I89" s="41">
        <v>20</v>
      </c>
      <c r="J89" s="41"/>
      <c r="K89" s="37">
        <f t="shared" si="1"/>
        <v>20</v>
      </c>
      <c r="L89" s="39"/>
      <c r="N89" s="39"/>
    </row>
    <row r="90" spans="1:14" ht="19.5" customHeight="1">
      <c r="A90" s="43"/>
      <c r="B90" s="108" t="s">
        <v>131</v>
      </c>
      <c r="C90" s="81"/>
      <c r="D90" s="40">
        <f>+D81+D82+D83+D84+D85+D86+D87-D88-D89</f>
        <v>3979072</v>
      </c>
      <c r="E90" s="40">
        <f>+E81+E82+E83+E84+E85+E86+E87-E88-E89</f>
        <v>2764032</v>
      </c>
      <c r="F90" s="40">
        <f>+F81+F82+F83+F84+F85+F86+F87-F88-F89</f>
        <v>35307</v>
      </c>
      <c r="G90" s="37">
        <f t="shared" si="0"/>
        <v>6707797</v>
      </c>
      <c r="H90" s="37">
        <f>+H81+H82+H83+H84+H85+H86+H87-H88-H89</f>
        <v>6707797</v>
      </c>
      <c r="I90" s="37">
        <f>+I81+I82+I83+I84+I85+I86+I87-I88-I89</f>
        <v>3730833</v>
      </c>
      <c r="J90" s="37">
        <f>+J81+J82+J83+J84+J85+J86+J87-J88-J89</f>
        <v>2581692</v>
      </c>
      <c r="K90" s="37">
        <f t="shared" si="1"/>
        <v>7856938</v>
      </c>
      <c r="L90" s="39"/>
      <c r="N90" s="39"/>
    </row>
    <row r="91" spans="1:14" ht="27" customHeight="1">
      <c r="A91" s="43"/>
      <c r="B91" s="112" t="s">
        <v>132</v>
      </c>
      <c r="C91" s="112"/>
      <c r="D91" s="40"/>
      <c r="E91" s="41"/>
      <c r="F91" s="41"/>
      <c r="G91" s="37">
        <f t="shared" si="0"/>
        <v>0</v>
      </c>
      <c r="H91" s="41"/>
      <c r="I91" s="41"/>
      <c r="J91" s="41"/>
      <c r="K91" s="37">
        <f t="shared" si="1"/>
        <v>0</v>
      </c>
      <c r="L91" s="39"/>
      <c r="N91" s="39"/>
    </row>
    <row r="92" spans="2:11" ht="216" customHeight="1">
      <c r="B92" s="66" t="s">
        <v>133</v>
      </c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36" customHeight="1">
      <c r="B93" s="68" t="s">
        <v>0</v>
      </c>
      <c r="C93" s="69"/>
      <c r="D93" s="69"/>
      <c r="E93" s="69"/>
      <c r="F93" s="69"/>
      <c r="G93" s="69"/>
      <c r="H93" s="69"/>
      <c r="I93" s="69"/>
      <c r="J93" s="69"/>
      <c r="K93" s="69"/>
    </row>
    <row r="94" spans="2:11" ht="20.25" customHeight="1">
      <c r="B94" s="48" t="s">
        <v>1</v>
      </c>
      <c r="C94" s="49"/>
      <c r="D94" s="49"/>
      <c r="E94" s="49"/>
      <c r="F94" s="49"/>
      <c r="G94" s="49"/>
      <c r="H94" s="49"/>
      <c r="I94" s="49"/>
      <c r="J94" s="49"/>
      <c r="K94" s="49"/>
    </row>
    <row r="95" spans="2:11" ht="12.75"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2:11" ht="12.75"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2:11" ht="8.2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2:11" ht="12.75" hidden="1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1.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2:11" ht="27.75" customHeight="1" hidden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ht="3.75" customHeight="1"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2:11" ht="18" customHeight="1">
      <c r="B102" s="68" t="s">
        <v>2</v>
      </c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 ht="9.7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2:11" ht="7.5" customHeight="1">
      <c r="B104" s="208" t="s">
        <v>3</v>
      </c>
      <c r="C104" s="209"/>
      <c r="D104" s="209"/>
      <c r="E104" s="209"/>
      <c r="F104" s="209"/>
      <c r="G104" s="209"/>
      <c r="H104" s="209"/>
      <c r="I104" s="209"/>
      <c r="J104" s="209"/>
      <c r="K104" s="209"/>
    </row>
    <row r="105" spans="2:11" ht="96.75" customHeight="1"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</row>
    <row r="106" spans="2:11" s="50" customFormat="1" ht="12.75">
      <c r="B106" s="51" t="s">
        <v>4</v>
      </c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2:11" s="50" customFormat="1" ht="12.75">
      <c r="B107" s="51" t="s">
        <v>5</v>
      </c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2:11" s="50" customFormat="1" ht="12.75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2:11" ht="12.75">
      <c r="B109" s="52" t="s">
        <v>6</v>
      </c>
      <c r="C109" s="53"/>
      <c r="D109" s="53"/>
      <c r="E109" s="53"/>
      <c r="F109" s="54"/>
      <c r="G109" s="53"/>
      <c r="H109" s="92" t="s">
        <v>7</v>
      </c>
      <c r="I109" s="93"/>
      <c r="J109" s="93"/>
      <c r="K109" s="93"/>
    </row>
    <row r="110" spans="2:11" ht="12.75">
      <c r="B110" s="53" t="s">
        <v>8</v>
      </c>
      <c r="C110" s="53"/>
      <c r="D110" s="53"/>
      <c r="E110" s="53"/>
      <c r="F110" s="54"/>
      <c r="G110" s="53"/>
      <c r="H110" s="207" t="s">
        <v>9</v>
      </c>
      <c r="I110" s="207"/>
      <c r="J110" s="207"/>
      <c r="K110" s="207"/>
    </row>
    <row r="111" spans="2:11" ht="1.5" customHeight="1">
      <c r="B111" s="53"/>
      <c r="C111" s="53"/>
      <c r="D111" s="53"/>
      <c r="E111" s="53"/>
      <c r="F111" s="54"/>
      <c r="G111" s="53"/>
      <c r="H111" s="55"/>
      <c r="I111" s="55"/>
      <c r="J111" s="55"/>
      <c r="K111" s="55"/>
    </row>
    <row r="112" spans="2:11" s="39" customFormat="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2:11" s="39" customFormat="1" ht="12.75"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2:11" s="39" customFormat="1" ht="12.75">
      <c r="B114" s="52" t="s">
        <v>6</v>
      </c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s="39" customFormat="1" ht="12.75">
      <c r="B115" s="53" t="s">
        <v>10</v>
      </c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s="39" customFormat="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8"/>
    </row>
    <row r="117" spans="2:11" s="39" customFormat="1" ht="12.75"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</row>
    <row r="118" spans="2:11" s="39" customFormat="1" ht="12.75">
      <c r="B118" s="205"/>
      <c r="C118" s="205"/>
      <c r="D118" s="206"/>
      <c r="E118" s="206"/>
      <c r="F118" s="206"/>
      <c r="G118" s="206"/>
      <c r="H118" s="205"/>
      <c r="I118" s="205"/>
      <c r="J118" s="206"/>
      <c r="K118" s="206"/>
    </row>
    <row r="119" spans="2:11" s="39" customFormat="1" ht="12.75">
      <c r="B119" s="205"/>
      <c r="C119" s="205"/>
      <c r="D119" s="206"/>
      <c r="E119" s="206"/>
      <c r="F119" s="206"/>
      <c r="G119" s="206"/>
      <c r="H119" s="205"/>
      <c r="I119" s="205"/>
      <c r="J119" s="206"/>
      <c r="K119" s="206"/>
    </row>
    <row r="120" s="39" customFormat="1" ht="12.75"/>
    <row r="121" spans="2:11" s="39" customFormat="1" ht="12.75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="39" customFormat="1" ht="12.75"/>
    <row r="123" spans="2:11" s="39" customFormat="1" ht="12.75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  <row r="124" spans="2:11" s="39" customFormat="1" ht="12.75">
      <c r="B124" s="111"/>
      <c r="C124" s="111"/>
      <c r="D124" s="111"/>
      <c r="E124" s="12"/>
      <c r="F124" s="12"/>
      <c r="G124" s="211"/>
      <c r="H124" s="211"/>
      <c r="I124" s="211"/>
      <c r="J124" s="12"/>
      <c r="K124" s="12"/>
    </row>
    <row r="125" spans="2:11" s="39" customFormat="1" ht="21" customHeight="1">
      <c r="B125" s="212"/>
      <c r="C125" s="213"/>
      <c r="D125" s="213"/>
      <c r="E125" s="60"/>
      <c r="F125" s="61"/>
      <c r="G125" s="214"/>
      <c r="H125" s="214"/>
      <c r="I125" s="214"/>
      <c r="J125" s="10"/>
      <c r="K125" s="10"/>
    </row>
    <row r="126" spans="2:11" s="39" customFormat="1" ht="12.75">
      <c r="B126" s="212"/>
      <c r="C126" s="212"/>
      <c r="D126" s="212"/>
      <c r="E126" s="215"/>
      <c r="F126" s="216"/>
      <c r="G126" s="213"/>
      <c r="H126" s="213"/>
      <c r="I126" s="213"/>
      <c r="J126" s="61"/>
      <c r="K126" s="61"/>
    </row>
    <row r="127" spans="2:11" s="39" customFormat="1" ht="12.75">
      <c r="B127" s="212"/>
      <c r="C127" s="212"/>
      <c r="D127" s="212"/>
      <c r="E127" s="215"/>
      <c r="F127" s="216"/>
      <c r="G127" s="213"/>
      <c r="H127" s="213"/>
      <c r="I127" s="213"/>
      <c r="J127" s="61"/>
      <c r="K127" s="61"/>
    </row>
    <row r="128" spans="2:11" s="39" customFormat="1" ht="12.75">
      <c r="B128" s="212"/>
      <c r="C128" s="212"/>
      <c r="D128" s="212"/>
      <c r="E128" s="215"/>
      <c r="F128" s="216"/>
      <c r="G128" s="213"/>
      <c r="H128" s="213"/>
      <c r="I128" s="213"/>
      <c r="J128" s="61"/>
      <c r="K128" s="61"/>
    </row>
    <row r="129" spans="2:11" s="39" customFormat="1" ht="20.25" customHeight="1">
      <c r="B129" s="212"/>
      <c r="C129" s="213"/>
      <c r="D129" s="213"/>
      <c r="E129" s="60"/>
      <c r="F129" s="61"/>
      <c r="G129" s="213"/>
      <c r="H129" s="213"/>
      <c r="I129" s="213"/>
      <c r="J129" s="61"/>
      <c r="K129" s="61"/>
    </row>
    <row r="130" spans="2:11" s="39" customFormat="1" ht="12.75">
      <c r="B130" s="213"/>
      <c r="C130" s="213"/>
      <c r="D130" s="213"/>
      <c r="E130" s="60"/>
      <c r="F130" s="61"/>
      <c r="G130" s="213"/>
      <c r="H130" s="213"/>
      <c r="I130" s="213"/>
      <c r="J130" s="61"/>
      <c r="K130" s="61"/>
    </row>
    <row r="131" spans="2:11" s="39" customFormat="1" ht="27.75" customHeight="1">
      <c r="B131" s="213"/>
      <c r="C131" s="213"/>
      <c r="D131" s="213"/>
      <c r="E131" s="60"/>
      <c r="F131" s="61"/>
      <c r="G131" s="212"/>
      <c r="H131" s="213"/>
      <c r="I131" s="213"/>
      <c r="J131" s="61"/>
      <c r="K131" s="61"/>
    </row>
    <row r="132" spans="2:11" s="39" customFormat="1" ht="72.75" customHeight="1">
      <c r="B132" s="212"/>
      <c r="C132" s="213"/>
      <c r="D132" s="213"/>
      <c r="E132" s="60"/>
      <c r="F132" s="61"/>
      <c r="G132" s="212"/>
      <c r="H132" s="213"/>
      <c r="I132" s="213"/>
      <c r="J132" s="61"/>
      <c r="K132" s="61"/>
    </row>
    <row r="133" spans="2:11" s="39" customFormat="1" ht="25.5" customHeight="1">
      <c r="B133" s="212"/>
      <c r="C133" s="213"/>
      <c r="D133" s="213"/>
      <c r="E133" s="60"/>
      <c r="F133" s="61"/>
      <c r="G133" s="59"/>
      <c r="H133" s="59"/>
      <c r="I133" s="59"/>
      <c r="J133" s="61"/>
      <c r="K133" s="61"/>
    </row>
    <row r="134" spans="2:11" s="39" customFormat="1" ht="12.75">
      <c r="B134" s="212"/>
      <c r="C134" s="213"/>
      <c r="D134" s="213"/>
      <c r="E134" s="215"/>
      <c r="F134" s="216"/>
      <c r="G134" s="213"/>
      <c r="H134" s="213"/>
      <c r="I134" s="213"/>
      <c r="J134" s="61"/>
      <c r="K134" s="61"/>
    </row>
    <row r="135" spans="2:11" s="39" customFormat="1" ht="48.75" customHeight="1">
      <c r="B135" s="213"/>
      <c r="C135" s="213"/>
      <c r="D135" s="213"/>
      <c r="E135" s="215"/>
      <c r="F135" s="216"/>
      <c r="G135" s="212"/>
      <c r="H135" s="213"/>
      <c r="I135" s="213"/>
      <c r="J135" s="61"/>
      <c r="K135" s="61"/>
    </row>
    <row r="136" spans="2:11" s="39" customFormat="1" ht="36.75" customHeight="1">
      <c r="B136" s="212"/>
      <c r="C136" s="212"/>
      <c r="D136" s="212"/>
      <c r="E136" s="62"/>
      <c r="F136" s="61"/>
      <c r="G136" s="212"/>
      <c r="H136" s="212"/>
      <c r="I136" s="212"/>
      <c r="J136" s="61"/>
      <c r="K136" s="61"/>
    </row>
    <row r="137" spans="2:11" s="39" customFormat="1" ht="20.25" customHeight="1">
      <c r="B137" s="212"/>
      <c r="C137" s="212"/>
      <c r="D137" s="212"/>
      <c r="E137" s="62"/>
      <c r="F137" s="61"/>
      <c r="G137" s="214"/>
      <c r="H137" s="214"/>
      <c r="I137" s="214"/>
      <c r="J137" s="61"/>
      <c r="K137" s="61"/>
    </row>
    <row r="138" spans="2:11" s="39" customFormat="1" ht="12.75">
      <c r="B138" s="212"/>
      <c r="C138" s="212"/>
      <c r="D138" s="212"/>
      <c r="E138" s="62"/>
      <c r="F138" s="61"/>
      <c r="G138" s="214"/>
      <c r="H138" s="214"/>
      <c r="I138" s="214"/>
      <c r="J138" s="63"/>
      <c r="K138" s="63"/>
    </row>
    <row r="139" spans="2:11" s="39" customFormat="1" ht="12.75">
      <c r="B139" s="213"/>
      <c r="C139" s="213"/>
      <c r="D139" s="213"/>
      <c r="E139" s="60"/>
      <c r="F139" s="61"/>
      <c r="G139" s="213"/>
      <c r="H139" s="213"/>
      <c r="I139" s="213"/>
      <c r="J139" s="61"/>
      <c r="K139" s="61"/>
    </row>
    <row r="140" spans="2:11" s="39" customFormat="1" ht="12.75">
      <c r="B140" s="213"/>
      <c r="C140" s="213"/>
      <c r="D140" s="213"/>
      <c r="E140" s="64"/>
      <c r="F140" s="61"/>
      <c r="G140" s="213"/>
      <c r="H140" s="213"/>
      <c r="I140" s="213"/>
      <c r="J140" s="61"/>
      <c r="K140" s="61"/>
    </row>
    <row r="141" spans="2:11" s="39" customFormat="1" ht="12.75">
      <c r="B141" s="213"/>
      <c r="C141" s="213"/>
      <c r="D141" s="213"/>
      <c r="E141" s="60"/>
      <c r="F141" s="61"/>
      <c r="G141" s="213"/>
      <c r="H141" s="213"/>
      <c r="I141" s="213"/>
      <c r="J141" s="61"/>
      <c r="K141" s="61"/>
    </row>
    <row r="142" spans="2:11" s="39" customFormat="1" ht="12.75">
      <c r="B142" s="213"/>
      <c r="C142" s="213"/>
      <c r="D142" s="213"/>
      <c r="E142" s="60"/>
      <c r="F142" s="61"/>
      <c r="G142" s="214"/>
      <c r="H142" s="214"/>
      <c r="I142" s="214"/>
      <c r="J142" s="61"/>
      <c r="K142" s="61"/>
    </row>
    <row r="143" spans="2:11" s="39" customFormat="1" ht="12.75">
      <c r="B143" s="213"/>
      <c r="C143" s="213"/>
      <c r="D143" s="213"/>
      <c r="E143" s="62"/>
      <c r="F143" s="61"/>
      <c r="G143" s="214"/>
      <c r="H143" s="214"/>
      <c r="I143" s="214"/>
      <c r="J143" s="61"/>
      <c r="K143" s="61"/>
    </row>
    <row r="144" spans="2:11" s="39" customFormat="1" ht="12.75">
      <c r="B144" s="213"/>
      <c r="C144" s="213"/>
      <c r="D144" s="213"/>
      <c r="E144" s="62"/>
      <c r="F144" s="61"/>
      <c r="G144" s="214"/>
      <c r="H144" s="214"/>
      <c r="I144" s="214"/>
      <c r="J144" s="61"/>
      <c r="K144" s="61"/>
    </row>
    <row r="145" spans="2:11" s="39" customFormat="1" ht="12.75">
      <c r="B145" s="214"/>
      <c r="C145" s="217"/>
      <c r="D145" s="217"/>
      <c r="E145" s="61"/>
      <c r="F145" s="61"/>
      <c r="G145" s="174"/>
      <c r="H145" s="174"/>
      <c r="I145" s="174"/>
      <c r="J145" s="10"/>
      <c r="K145" s="10"/>
    </row>
    <row r="146" spans="2:11" s="39" customFormat="1" ht="12.75">
      <c r="B146" s="11"/>
      <c r="C146" s="11"/>
      <c r="D146" s="11"/>
      <c r="E146" s="12"/>
      <c r="F146" s="12"/>
      <c r="J146" s="10"/>
      <c r="K146" s="61"/>
    </row>
    <row r="147" spans="2:11" s="39" customFormat="1" ht="89.25" customHeight="1">
      <c r="B147" s="218"/>
      <c r="C147" s="214"/>
      <c r="D147" s="214"/>
      <c r="E147" s="214"/>
      <c r="F147" s="214"/>
      <c r="G147" s="214"/>
      <c r="H147" s="214"/>
      <c r="I147" s="214"/>
      <c r="J147" s="214"/>
      <c r="K147" s="214"/>
    </row>
    <row r="148" s="39" customFormat="1" ht="12.75"/>
    <row r="149" spans="2:11" s="39" customFormat="1" ht="25.5" customHeight="1">
      <c r="B149" s="219"/>
      <c r="C149" s="171"/>
      <c r="D149" s="171"/>
      <c r="E149" s="171"/>
      <c r="F149" s="171"/>
      <c r="G149" s="219"/>
      <c r="H149" s="171"/>
      <c r="I149" s="171"/>
      <c r="J149" s="171"/>
      <c r="K149" s="171"/>
    </row>
    <row r="150" spans="2:11" s="39" customFormat="1" ht="12.75">
      <c r="B150" s="223"/>
      <c r="C150" s="223"/>
      <c r="D150" s="223"/>
      <c r="E150" s="220"/>
      <c r="F150" s="220"/>
      <c r="G150" s="224"/>
      <c r="H150" s="224"/>
      <c r="I150" s="224"/>
      <c r="J150" s="220"/>
      <c r="K150" s="220"/>
    </row>
    <row r="151" spans="2:11" s="39" customFormat="1" ht="12.75">
      <c r="B151" s="223"/>
      <c r="C151" s="223"/>
      <c r="D151" s="223"/>
      <c r="E151" s="220"/>
      <c r="F151" s="220"/>
      <c r="G151" s="224"/>
      <c r="H151" s="224"/>
      <c r="I151" s="224"/>
      <c r="J151" s="220"/>
      <c r="K151" s="220"/>
    </row>
    <row r="152" spans="2:11" s="39" customFormat="1" ht="27.75" customHeight="1">
      <c r="B152" s="86"/>
      <c r="C152" s="221"/>
      <c r="D152" s="221"/>
      <c r="E152" s="70"/>
      <c r="F152" s="70"/>
      <c r="G152" s="222"/>
      <c r="H152" s="222"/>
      <c r="I152" s="222"/>
      <c r="J152" s="61"/>
      <c r="K152" s="61"/>
    </row>
    <row r="153" spans="2:11" s="39" customFormat="1" ht="23.25" customHeight="1">
      <c r="B153" s="86"/>
      <c r="C153" s="221"/>
      <c r="D153" s="221"/>
      <c r="E153" s="70"/>
      <c r="F153" s="70"/>
      <c r="G153" s="222"/>
      <c r="H153" s="222"/>
      <c r="I153" s="222"/>
      <c r="J153" s="61"/>
      <c r="K153" s="61"/>
    </row>
    <row r="154" spans="2:11" s="39" customFormat="1" ht="12.75">
      <c r="B154" s="86"/>
      <c r="C154" s="86"/>
      <c r="D154" s="86"/>
      <c r="E154" s="225"/>
      <c r="F154" s="225"/>
      <c r="G154" s="226"/>
      <c r="H154" s="226"/>
      <c r="I154" s="226"/>
      <c r="J154" s="61"/>
      <c r="K154" s="61"/>
    </row>
    <row r="155" spans="2:11" s="39" customFormat="1" ht="12.75">
      <c r="B155" s="86"/>
      <c r="C155" s="86"/>
      <c r="D155" s="86"/>
      <c r="E155" s="225"/>
      <c r="F155" s="225"/>
      <c r="G155" s="221"/>
      <c r="H155" s="221"/>
      <c r="I155" s="221"/>
      <c r="J155" s="61"/>
      <c r="K155" s="61"/>
    </row>
    <row r="156" spans="2:11" s="39" customFormat="1" ht="12.75">
      <c r="B156" s="86"/>
      <c r="C156" s="86"/>
      <c r="D156" s="86"/>
      <c r="E156" s="225"/>
      <c r="F156" s="225"/>
      <c r="G156" s="221"/>
      <c r="H156" s="221"/>
      <c r="I156" s="221"/>
      <c r="J156" s="61"/>
      <c r="K156" s="61"/>
    </row>
    <row r="157" spans="2:11" s="39" customFormat="1" ht="12.75">
      <c r="B157" s="86"/>
      <c r="C157" s="86"/>
      <c r="D157" s="86"/>
      <c r="E157" s="225"/>
      <c r="F157" s="225"/>
      <c r="G157" s="227"/>
      <c r="H157" s="227"/>
      <c r="I157" s="227"/>
      <c r="J157" s="61"/>
      <c r="K157" s="61"/>
    </row>
    <row r="158" spans="2:11" s="39" customFormat="1" ht="24" customHeight="1">
      <c r="B158" s="86"/>
      <c r="C158" s="86"/>
      <c r="D158" s="86"/>
      <c r="E158" s="225"/>
      <c r="F158" s="225"/>
      <c r="G158" s="86"/>
      <c r="H158" s="221"/>
      <c r="I158" s="221"/>
      <c r="J158" s="61"/>
      <c r="K158" s="61"/>
    </row>
    <row r="159" spans="2:11" s="39" customFormat="1" ht="12.75">
      <c r="B159" s="86"/>
      <c r="C159" s="86"/>
      <c r="D159" s="86"/>
      <c r="E159" s="225"/>
      <c r="F159" s="225"/>
      <c r="G159" s="212"/>
      <c r="H159" s="213"/>
      <c r="I159" s="213"/>
      <c r="J159" s="216"/>
      <c r="K159" s="216"/>
    </row>
    <row r="160" spans="2:11" s="39" customFormat="1" ht="12.75">
      <c r="B160" s="86"/>
      <c r="C160" s="86"/>
      <c r="D160" s="86"/>
      <c r="E160" s="225"/>
      <c r="F160" s="225"/>
      <c r="G160" s="213"/>
      <c r="H160" s="213"/>
      <c r="I160" s="213"/>
      <c r="J160" s="216"/>
      <c r="K160" s="216"/>
    </row>
    <row r="161" spans="2:11" s="39" customFormat="1" ht="12.75">
      <c r="B161" s="218"/>
      <c r="C161" s="218"/>
      <c r="D161" s="218"/>
      <c r="E161" s="225"/>
      <c r="F161" s="225"/>
      <c r="G161" s="221"/>
      <c r="H161" s="221"/>
      <c r="I161" s="221"/>
      <c r="J161" s="61"/>
      <c r="K161" s="61"/>
    </row>
    <row r="162" spans="2:11" s="39" customFormat="1" ht="12.75">
      <c r="B162" s="218"/>
      <c r="C162" s="218"/>
      <c r="D162" s="218"/>
      <c r="E162" s="225"/>
      <c r="F162" s="225"/>
      <c r="G162" s="221"/>
      <c r="H162" s="221"/>
      <c r="I162" s="221"/>
      <c r="J162" s="61"/>
      <c r="K162" s="61"/>
    </row>
    <row r="163" spans="2:11" s="39" customFormat="1" ht="12.75">
      <c r="B163" s="218"/>
      <c r="C163" s="218"/>
      <c r="D163" s="218"/>
      <c r="E163" s="225"/>
      <c r="F163" s="225"/>
      <c r="G163" s="86"/>
      <c r="H163" s="228"/>
      <c r="I163" s="228"/>
      <c r="J163" s="216"/>
      <c r="K163" s="216"/>
    </row>
    <row r="164" spans="2:11" s="39" customFormat="1" ht="12.75">
      <c r="B164" s="218"/>
      <c r="C164" s="218"/>
      <c r="D164" s="218"/>
      <c r="E164" s="225"/>
      <c r="F164" s="225"/>
      <c r="G164" s="228"/>
      <c r="H164" s="228"/>
      <c r="I164" s="228"/>
      <c r="J164" s="216"/>
      <c r="K164" s="216"/>
    </row>
    <row r="165" spans="2:11" s="39" customFormat="1" ht="12.75">
      <c r="B165" s="223"/>
      <c r="C165" s="223"/>
      <c r="D165" s="223"/>
      <c r="E165" s="225"/>
      <c r="F165" s="225"/>
      <c r="G165" s="222"/>
      <c r="H165" s="222"/>
      <c r="I165" s="222"/>
      <c r="J165" s="61"/>
      <c r="K165" s="61"/>
    </row>
    <row r="166" spans="2:11" s="39" customFormat="1" ht="12.75">
      <c r="B166" s="223"/>
      <c r="C166" s="223"/>
      <c r="D166" s="223"/>
      <c r="E166" s="225"/>
      <c r="F166" s="225"/>
      <c r="G166" s="229"/>
      <c r="H166" s="222"/>
      <c r="I166" s="222"/>
      <c r="J166" s="216"/>
      <c r="K166" s="216"/>
    </row>
    <row r="167" spans="2:11" s="39" customFormat="1" ht="24" customHeight="1">
      <c r="B167" s="86"/>
      <c r="C167" s="86"/>
      <c r="D167" s="86"/>
      <c r="E167" s="70"/>
      <c r="F167" s="70"/>
      <c r="G167" s="222"/>
      <c r="H167" s="222"/>
      <c r="I167" s="222"/>
      <c r="J167" s="216"/>
      <c r="K167" s="216"/>
    </row>
    <row r="168" spans="2:11" s="39" customFormat="1" ht="24" customHeight="1">
      <c r="B168" s="86"/>
      <c r="C168" s="86"/>
      <c r="D168" s="86"/>
      <c r="E168" s="70"/>
      <c r="F168" s="70"/>
      <c r="G168" s="86"/>
      <c r="H168" s="221"/>
      <c r="I168" s="221"/>
      <c r="J168" s="61"/>
      <c r="K168" s="61"/>
    </row>
    <row r="169" spans="2:11" s="39" customFormat="1" ht="30" customHeight="1">
      <c r="B169" s="218"/>
      <c r="C169" s="218"/>
      <c r="D169" s="218"/>
      <c r="E169" s="70"/>
      <c r="F169" s="70"/>
      <c r="G169" s="223"/>
      <c r="H169" s="223"/>
      <c r="I169" s="223"/>
      <c r="J169" s="70"/>
      <c r="K169" s="70"/>
    </row>
    <row r="170" spans="2:11" s="39" customFormat="1" ht="12.75">
      <c r="B170" s="223"/>
      <c r="C170" s="223"/>
      <c r="D170" s="223"/>
      <c r="E170" s="225"/>
      <c r="F170" s="225"/>
      <c r="G170" s="223"/>
      <c r="H170" s="223"/>
      <c r="I170" s="223"/>
      <c r="J170" s="230"/>
      <c r="K170" s="230"/>
    </row>
    <row r="171" spans="2:11" s="39" customFormat="1" ht="25.5" customHeight="1">
      <c r="B171" s="223"/>
      <c r="C171" s="223"/>
      <c r="D171" s="223"/>
      <c r="E171" s="225"/>
      <c r="F171" s="225"/>
      <c r="G171" s="223"/>
      <c r="H171" s="223"/>
      <c r="I171" s="223"/>
      <c r="J171" s="230"/>
      <c r="K171" s="230"/>
    </row>
    <row r="172" spans="2:11" s="39" customFormat="1" ht="21.75" customHeight="1">
      <c r="B172" s="212"/>
      <c r="C172" s="212"/>
      <c r="D172" s="212"/>
      <c r="E172" s="70"/>
      <c r="F172" s="70"/>
      <c r="G172" s="224"/>
      <c r="H172" s="224"/>
      <c r="I172" s="224"/>
      <c r="J172" s="216"/>
      <c r="K172" s="216"/>
    </row>
    <row r="173" spans="2:11" s="39" customFormat="1" ht="19.5" customHeight="1">
      <c r="B173" s="86"/>
      <c r="C173" s="86"/>
      <c r="D173" s="86"/>
      <c r="E173" s="70"/>
      <c r="F173" s="70"/>
      <c r="G173" s="224"/>
      <c r="H173" s="224"/>
      <c r="I173" s="224"/>
      <c r="J173" s="216"/>
      <c r="K173" s="216"/>
    </row>
    <row r="174" spans="2:11" s="39" customFormat="1" ht="21" customHeight="1">
      <c r="B174" s="231"/>
      <c r="C174" s="231"/>
      <c r="D174" s="231"/>
      <c r="E174" s="70"/>
      <c r="F174" s="70"/>
      <c r="G174" s="222"/>
      <c r="H174" s="222"/>
      <c r="I174" s="222"/>
      <c r="J174" s="70"/>
      <c r="K174" s="70"/>
    </row>
    <row r="175" spans="2:11" s="39" customFormat="1" ht="64.5" customHeight="1">
      <c r="B175" s="231"/>
      <c r="C175" s="174"/>
      <c r="D175" s="174"/>
      <c r="E175" s="70"/>
      <c r="F175" s="70"/>
      <c r="G175" s="86"/>
      <c r="H175" s="221"/>
      <c r="I175" s="221"/>
      <c r="J175" s="70"/>
      <c r="K175" s="70"/>
    </row>
    <row r="176" spans="2:11" s="39" customFormat="1" ht="27.75" customHeight="1">
      <c r="B176" s="223"/>
      <c r="C176" s="227"/>
      <c r="D176" s="227"/>
      <c r="E176" s="70"/>
      <c r="F176" s="70"/>
      <c r="G176" s="232"/>
      <c r="H176" s="232"/>
      <c r="I176" s="232"/>
      <c r="J176" s="70"/>
      <c r="K176" s="70"/>
    </row>
    <row r="177" spans="2:11" s="39" customFormat="1" ht="24" customHeight="1">
      <c r="B177" s="223"/>
      <c r="C177" s="227"/>
      <c r="D177" s="227"/>
      <c r="E177" s="70"/>
      <c r="F177" s="70"/>
      <c r="G177" s="232"/>
      <c r="H177" s="232"/>
      <c r="I177" s="232"/>
      <c r="J177" s="71"/>
      <c r="K177" s="71"/>
    </row>
    <row r="178" spans="2:11" s="39" customFormat="1" ht="25.5" customHeight="1">
      <c r="B178" s="223"/>
      <c r="C178" s="227"/>
      <c r="D178" s="227"/>
      <c r="E178" s="70"/>
      <c r="F178" s="70"/>
      <c r="G178" s="232"/>
      <c r="H178" s="232"/>
      <c r="I178" s="232"/>
      <c r="J178" s="71"/>
      <c r="K178" s="71"/>
    </row>
    <row r="179" spans="2:11" s="39" customFormat="1" ht="23.25" customHeight="1">
      <c r="B179" s="223"/>
      <c r="C179" s="227"/>
      <c r="D179" s="227"/>
      <c r="E179" s="70"/>
      <c r="F179" s="70"/>
      <c r="G179" s="232"/>
      <c r="H179" s="232"/>
      <c r="I179" s="232"/>
      <c r="J179" s="71"/>
      <c r="K179" s="71"/>
    </row>
    <row r="180" spans="2:11" s="39" customFormat="1" ht="24" customHeight="1">
      <c r="B180" s="223"/>
      <c r="C180" s="223"/>
      <c r="D180" s="223"/>
      <c r="E180" s="70"/>
      <c r="F180" s="70"/>
      <c r="G180" s="232"/>
      <c r="H180" s="232"/>
      <c r="I180" s="232"/>
      <c r="J180" s="72"/>
      <c r="K180" s="72"/>
    </row>
    <row r="181" spans="2:11" s="39" customFormat="1" ht="30" customHeight="1">
      <c r="B181" s="223"/>
      <c r="C181" s="223"/>
      <c r="D181" s="223"/>
      <c r="E181" s="70"/>
      <c r="F181" s="70"/>
      <c r="G181" s="232"/>
      <c r="H181" s="232"/>
      <c r="I181" s="232"/>
      <c r="J181" s="73"/>
      <c r="K181" s="73"/>
    </row>
    <row r="182" spans="7:11" s="39" customFormat="1" ht="12.75">
      <c r="G182" s="28"/>
      <c r="H182" s="28"/>
      <c r="I182" s="28"/>
      <c r="J182" s="11"/>
      <c r="K182" s="11"/>
    </row>
    <row r="183" spans="2:11" s="39" customFormat="1" ht="33" customHeight="1"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</row>
    <row r="184" spans="7:11" s="39" customFormat="1" ht="12.75">
      <c r="G184" s="28"/>
      <c r="H184" s="28"/>
      <c r="I184" s="28"/>
      <c r="J184" s="11"/>
      <c r="K184" s="11"/>
    </row>
    <row r="185" spans="2:11" s="39" customFormat="1" ht="87.75" customHeight="1">
      <c r="B185" s="233"/>
      <c r="C185" s="234"/>
      <c r="D185" s="234"/>
      <c r="E185" s="234"/>
      <c r="F185" s="234"/>
      <c r="G185" s="234"/>
      <c r="H185" s="234"/>
      <c r="I185" s="234"/>
      <c r="J185" s="234"/>
      <c r="K185" s="234"/>
    </row>
    <row r="186" s="39" customFormat="1" ht="12.75"/>
    <row r="187" s="39" customFormat="1" ht="12.75">
      <c r="F187" s="74"/>
    </row>
    <row r="188" spans="2:11" s="39" customFormat="1" ht="12.75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5:11" s="39" customFormat="1" ht="12.75">
      <c r="E189" s="74"/>
      <c r="I189" s="74"/>
      <c r="K189" s="74"/>
    </row>
    <row r="190" spans="1:11" s="39" customFormat="1" ht="12.75">
      <c r="A190" s="30"/>
      <c r="B190" s="235"/>
      <c r="C190" s="235"/>
      <c r="D190" s="236"/>
      <c r="E190" s="237"/>
      <c r="F190" s="237"/>
      <c r="G190" s="237"/>
      <c r="H190" s="236"/>
      <c r="I190" s="237"/>
      <c r="J190" s="237"/>
      <c r="K190" s="237"/>
    </row>
    <row r="191" spans="1:11" s="39" customFormat="1" ht="12.75">
      <c r="A191" s="33"/>
      <c r="B191" s="235"/>
      <c r="C191" s="235"/>
      <c r="D191" s="75"/>
      <c r="E191" s="75"/>
      <c r="F191" s="75"/>
      <c r="G191" s="75"/>
      <c r="H191" s="75"/>
      <c r="I191" s="75"/>
      <c r="J191" s="75"/>
      <c r="K191" s="75"/>
    </row>
    <row r="192" spans="1:11" s="39" customFormat="1" ht="12.75">
      <c r="A192" s="33"/>
      <c r="B192" s="238"/>
      <c r="C192" s="238"/>
      <c r="D192" s="76"/>
      <c r="E192" s="77"/>
      <c r="F192" s="77"/>
      <c r="G192" s="77"/>
      <c r="H192" s="77"/>
      <c r="I192" s="77"/>
      <c r="J192" s="77"/>
      <c r="K192" s="77"/>
    </row>
    <row r="193" spans="1:11" s="39" customFormat="1" ht="12.75">
      <c r="A193" s="33"/>
      <c r="B193" s="238"/>
      <c r="C193" s="238"/>
      <c r="D193" s="76"/>
      <c r="E193" s="77"/>
      <c r="F193" s="77"/>
      <c r="G193" s="77"/>
      <c r="H193" s="77"/>
      <c r="I193" s="77"/>
      <c r="J193" s="77"/>
      <c r="K193" s="77"/>
    </row>
    <row r="194" spans="1:11" s="39" customFormat="1" ht="12.75">
      <c r="A194" s="33"/>
      <c r="B194" s="238"/>
      <c r="C194" s="238"/>
      <c r="D194" s="78"/>
      <c r="E194" s="79"/>
      <c r="F194" s="79"/>
      <c r="G194" s="77"/>
      <c r="H194" s="79"/>
      <c r="I194" s="79"/>
      <c r="J194" s="79"/>
      <c r="K194" s="77"/>
    </row>
    <row r="195" spans="1:11" s="39" customFormat="1" ht="12.75">
      <c r="A195" s="33"/>
      <c r="B195" s="238"/>
      <c r="C195" s="238"/>
      <c r="D195" s="78"/>
      <c r="E195" s="79"/>
      <c r="F195" s="79"/>
      <c r="G195" s="77"/>
      <c r="H195" s="79"/>
      <c r="I195" s="79"/>
      <c r="J195" s="79"/>
      <c r="K195" s="77"/>
    </row>
    <row r="196" spans="1:11" s="39" customFormat="1" ht="12.75">
      <c r="A196" s="33"/>
      <c r="B196" s="238"/>
      <c r="C196" s="238"/>
      <c r="D196" s="78"/>
      <c r="E196" s="79"/>
      <c r="F196" s="79"/>
      <c r="G196" s="77"/>
      <c r="H196" s="79"/>
      <c r="I196" s="79"/>
      <c r="J196" s="80"/>
      <c r="K196" s="77"/>
    </row>
    <row r="197" spans="1:11" s="39" customFormat="1" ht="12.75">
      <c r="A197" s="33"/>
      <c r="B197" s="238"/>
      <c r="C197" s="238"/>
      <c r="D197" s="78"/>
      <c r="E197" s="79"/>
      <c r="F197" s="79"/>
      <c r="G197" s="77"/>
      <c r="H197" s="79"/>
      <c r="I197" s="79"/>
      <c r="J197" s="79"/>
      <c r="K197" s="77"/>
    </row>
    <row r="198" spans="1:11" s="39" customFormat="1" ht="12.75">
      <c r="A198" s="33"/>
      <c r="B198" s="238"/>
      <c r="C198" s="238"/>
      <c r="D198" s="78"/>
      <c r="E198" s="79"/>
      <c r="F198" s="79"/>
      <c r="G198" s="77"/>
      <c r="H198" s="79"/>
      <c r="I198" s="79"/>
      <c r="J198" s="79"/>
      <c r="K198" s="77"/>
    </row>
    <row r="199" spans="1:11" s="39" customFormat="1" ht="12.75">
      <c r="A199" s="43"/>
      <c r="B199" s="238"/>
      <c r="C199" s="238"/>
      <c r="D199" s="78"/>
      <c r="E199" s="79"/>
      <c r="F199" s="79"/>
      <c r="G199" s="77"/>
      <c r="H199" s="79"/>
      <c r="I199" s="79"/>
      <c r="J199" s="79"/>
      <c r="K199" s="77"/>
    </row>
    <row r="200" spans="1:11" s="39" customFormat="1" ht="12.75">
      <c r="A200" s="43"/>
      <c r="B200" s="239"/>
      <c r="C200" s="239"/>
      <c r="D200" s="78"/>
      <c r="E200" s="79"/>
      <c r="F200" s="79"/>
      <c r="G200" s="77"/>
      <c r="H200" s="79"/>
      <c r="I200" s="79"/>
      <c r="J200" s="79"/>
      <c r="K200" s="77"/>
    </row>
    <row r="201" spans="1:11" s="39" customFormat="1" ht="12.75">
      <c r="A201" s="43"/>
      <c r="B201" s="239"/>
      <c r="C201" s="239"/>
      <c r="D201" s="78"/>
      <c r="E201" s="78"/>
      <c r="F201" s="78"/>
      <c r="G201" s="77"/>
      <c r="H201" s="77"/>
      <c r="I201" s="77"/>
      <c r="J201" s="77"/>
      <c r="K201" s="77"/>
    </row>
    <row r="202" spans="1:11" s="39" customFormat="1" ht="12.75">
      <c r="A202" s="43"/>
      <c r="B202" s="239"/>
      <c r="C202" s="239"/>
      <c r="D202" s="78"/>
      <c r="E202" s="79"/>
      <c r="F202" s="79"/>
      <c r="G202" s="77"/>
      <c r="H202" s="79"/>
      <c r="I202" s="79"/>
      <c r="J202" s="79"/>
      <c r="K202" s="77"/>
    </row>
    <row r="203" spans="1:11" s="39" customFormat="1" ht="12.75">
      <c r="A203" s="43"/>
      <c r="B203" s="43"/>
      <c r="C203" s="43"/>
      <c r="D203" s="78"/>
      <c r="E203" s="79"/>
      <c r="F203" s="79"/>
      <c r="G203" s="77"/>
      <c r="H203" s="79"/>
      <c r="I203" s="79"/>
      <c r="J203" s="79"/>
      <c r="K203" s="77"/>
    </row>
    <row r="204" spans="1:11" s="39" customFormat="1" ht="15.75" customHeight="1">
      <c r="A204" s="43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</row>
    <row r="205" spans="5:10" s="39" customFormat="1" ht="12.75">
      <c r="E205" s="74"/>
      <c r="G205" s="74"/>
      <c r="I205" s="74"/>
      <c r="J205" s="74"/>
    </row>
    <row r="206" spans="2:11" s="39" customFormat="1" ht="291.75" customHeight="1">
      <c r="B206" s="240"/>
      <c r="C206" s="241"/>
      <c r="D206" s="241"/>
      <c r="E206" s="241"/>
      <c r="F206" s="241"/>
      <c r="G206" s="241"/>
      <c r="H206" s="241"/>
      <c r="I206" s="241"/>
      <c r="J206" s="241"/>
      <c r="K206" s="241"/>
    </row>
    <row r="207" spans="2:11" s="39" customFormat="1" ht="12.75">
      <c r="B207" s="87"/>
      <c r="C207" s="88"/>
      <c r="D207" s="88"/>
      <c r="E207" s="88"/>
      <c r="F207" s="88"/>
      <c r="G207" s="88"/>
      <c r="H207" s="88"/>
      <c r="I207" s="88"/>
      <c r="J207" s="88"/>
      <c r="K207" s="88"/>
    </row>
    <row r="208" spans="2:11" s="39" customFormat="1" ht="12.75">
      <c r="B208" s="243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2:11" s="39" customFormat="1" ht="12.75">
      <c r="B209" s="244"/>
      <c r="C209" s="245"/>
      <c r="D209" s="245"/>
      <c r="E209" s="245"/>
      <c r="F209" s="245"/>
      <c r="G209" s="245"/>
      <c r="H209" s="245"/>
      <c r="I209" s="245"/>
      <c r="J209" s="245"/>
      <c r="K209" s="245"/>
    </row>
    <row r="210" spans="2:11" s="39" customFormat="1" ht="12.75"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</row>
    <row r="211" spans="2:11" s="39" customFormat="1" ht="12.75"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</row>
    <row r="212" spans="2:11" s="39" customFormat="1" ht="12.75"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</row>
    <row r="213" spans="2:11" s="39" customFormat="1" ht="12.75"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</row>
    <row r="214" spans="2:11" s="39" customFormat="1" ht="12.75"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</row>
    <row r="215" spans="2:11" s="39" customFormat="1" ht="12.75"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</row>
    <row r="216" spans="2:11" s="39" customFormat="1" ht="12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2:11" s="39" customFormat="1" ht="25.5" customHeight="1">
      <c r="B217" s="246"/>
      <c r="C217" s="247"/>
      <c r="D217" s="247"/>
      <c r="E217" s="247"/>
      <c r="F217" s="247"/>
      <c r="G217" s="247"/>
      <c r="H217" s="247"/>
      <c r="I217" s="247"/>
      <c r="J217" s="247"/>
      <c r="K217" s="247"/>
    </row>
    <row r="218" spans="2:11" s="39" customFormat="1" ht="148.5" customHeight="1">
      <c r="B218" s="248"/>
      <c r="C218" s="209"/>
      <c r="D218" s="209"/>
      <c r="E218" s="209"/>
      <c r="F218" s="209"/>
      <c r="G218" s="209"/>
      <c r="H218" s="209"/>
      <c r="I218" s="209"/>
      <c r="J218" s="209"/>
      <c r="K218" s="209"/>
    </row>
    <row r="219" spans="2:11" s="39" customFormat="1" ht="88.5" customHeight="1"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</row>
    <row r="220" spans="2:11" s="39" customFormat="1" ht="12.75">
      <c r="B220" s="249"/>
      <c r="C220" s="250"/>
      <c r="D220" s="250"/>
      <c r="E220" s="250"/>
      <c r="F220" s="250"/>
      <c r="G220" s="250"/>
      <c r="H220" s="250"/>
      <c r="I220" s="250"/>
      <c r="J220" s="250"/>
      <c r="K220" s="250"/>
    </row>
    <row r="221" spans="2:11" s="39" customFormat="1" ht="12.75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</row>
    <row r="222" spans="2:11" s="39" customFormat="1" ht="12.75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</row>
    <row r="223" spans="2:11" s="39" customFormat="1" ht="9.75" customHeight="1">
      <c r="B223" s="89"/>
      <c r="C223" s="89"/>
      <c r="D223" s="89"/>
      <c r="E223" s="89"/>
      <c r="F223" s="89"/>
      <c r="G223" s="89"/>
      <c r="H223" s="89"/>
      <c r="I223" s="89"/>
      <c r="J223" s="89"/>
      <c r="K223" s="89"/>
    </row>
    <row r="224" spans="2:11" s="39" customFormat="1" ht="12.75">
      <c r="B224" s="90"/>
      <c r="C224" s="90"/>
      <c r="D224" s="90"/>
      <c r="E224" s="90"/>
      <c r="F224" s="10"/>
      <c r="G224" s="90"/>
      <c r="H224" s="251"/>
      <c r="I224" s="252"/>
      <c r="J224" s="252"/>
      <c r="K224" s="252"/>
    </row>
    <row r="225" spans="2:11" s="39" customFormat="1" ht="12.75">
      <c r="B225" s="90"/>
      <c r="C225" s="90"/>
      <c r="D225" s="90"/>
      <c r="E225" s="90"/>
      <c r="F225" s="10"/>
      <c r="G225" s="90"/>
      <c r="H225" s="253"/>
      <c r="I225" s="253"/>
      <c r="J225" s="253"/>
      <c r="K225" s="253"/>
    </row>
    <row r="226" spans="2:11" s="39" customFormat="1" ht="9" customHeight="1">
      <c r="B226" s="90"/>
      <c r="C226" s="90"/>
      <c r="D226" s="90"/>
      <c r="E226" s="90"/>
      <c r="F226" s="10"/>
      <c r="G226" s="90"/>
      <c r="H226" s="91"/>
      <c r="I226" s="91"/>
      <c r="J226" s="91"/>
      <c r="K226" s="91"/>
    </row>
    <row r="227" spans="2:11" s="39" customFormat="1" ht="12.75"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</row>
    <row r="228" spans="2:11" s="39" customFormat="1" ht="12.75"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</row>
    <row r="229" spans="2:11" s="39" customFormat="1" ht="12.75">
      <c r="B229" s="244"/>
      <c r="C229" s="244"/>
      <c r="D229" s="244"/>
      <c r="E229" s="244"/>
      <c r="F229" s="244"/>
      <c r="G229" s="244"/>
      <c r="H229" s="244"/>
      <c r="I229" s="244"/>
      <c r="J229" s="244"/>
      <c r="K229" s="244"/>
    </row>
    <row r="230" spans="2:11" s="39" customFormat="1" ht="69" customHeight="1"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</row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</sheetData>
  <mergeCells count="322">
    <mergeCell ref="B220:K222"/>
    <mergeCell ref="H224:K224"/>
    <mergeCell ref="H225:K225"/>
    <mergeCell ref="B227:K230"/>
    <mergeCell ref="B208:K208"/>
    <mergeCell ref="B209:K215"/>
    <mergeCell ref="B217:K217"/>
    <mergeCell ref="B218:K219"/>
    <mergeCell ref="B200:C200"/>
    <mergeCell ref="B201:C201"/>
    <mergeCell ref="B202:C202"/>
    <mergeCell ref="B206:K206"/>
    <mergeCell ref="B204:K204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K188"/>
    <mergeCell ref="B190:C191"/>
    <mergeCell ref="D190:G190"/>
    <mergeCell ref="H190:K190"/>
    <mergeCell ref="B180:D180"/>
    <mergeCell ref="B181:D181"/>
    <mergeCell ref="B183:K183"/>
    <mergeCell ref="B185:K185"/>
    <mergeCell ref="G180:I180"/>
    <mergeCell ref="G181:I181"/>
    <mergeCell ref="B178:D178"/>
    <mergeCell ref="G178:I178"/>
    <mergeCell ref="B179:D179"/>
    <mergeCell ref="G179:I179"/>
    <mergeCell ref="B176:D176"/>
    <mergeCell ref="G176:I176"/>
    <mergeCell ref="B177:D177"/>
    <mergeCell ref="G177:I177"/>
    <mergeCell ref="B174:D174"/>
    <mergeCell ref="G174:I174"/>
    <mergeCell ref="B175:D175"/>
    <mergeCell ref="G175:I175"/>
    <mergeCell ref="J170:J171"/>
    <mergeCell ref="K170:K171"/>
    <mergeCell ref="B172:D172"/>
    <mergeCell ref="G172:I173"/>
    <mergeCell ref="J172:J173"/>
    <mergeCell ref="K172:K173"/>
    <mergeCell ref="B173:D173"/>
    <mergeCell ref="B170:D171"/>
    <mergeCell ref="E170:E171"/>
    <mergeCell ref="F170:F171"/>
    <mergeCell ref="G170:I171"/>
    <mergeCell ref="B168:D168"/>
    <mergeCell ref="G168:I168"/>
    <mergeCell ref="B169:D169"/>
    <mergeCell ref="G169:I169"/>
    <mergeCell ref="J163:J164"/>
    <mergeCell ref="K163:K164"/>
    <mergeCell ref="B165:D166"/>
    <mergeCell ref="E165:E166"/>
    <mergeCell ref="F165:F166"/>
    <mergeCell ref="G165:I165"/>
    <mergeCell ref="G166:I167"/>
    <mergeCell ref="J166:J167"/>
    <mergeCell ref="K166:K167"/>
    <mergeCell ref="B167:D167"/>
    <mergeCell ref="B163:D164"/>
    <mergeCell ref="E163:E164"/>
    <mergeCell ref="F163:F164"/>
    <mergeCell ref="G163:I164"/>
    <mergeCell ref="J159:J160"/>
    <mergeCell ref="K159:K160"/>
    <mergeCell ref="B161:D162"/>
    <mergeCell ref="E161:E162"/>
    <mergeCell ref="F161:F162"/>
    <mergeCell ref="G161:I161"/>
    <mergeCell ref="G162:I162"/>
    <mergeCell ref="B159:D160"/>
    <mergeCell ref="E159:E160"/>
    <mergeCell ref="F159:F160"/>
    <mergeCell ref="G159:I160"/>
    <mergeCell ref="B157:D158"/>
    <mergeCell ref="E157:E158"/>
    <mergeCell ref="F157:F158"/>
    <mergeCell ref="G157:I157"/>
    <mergeCell ref="G158:I158"/>
    <mergeCell ref="B153:D153"/>
    <mergeCell ref="G153:I153"/>
    <mergeCell ref="B154:D156"/>
    <mergeCell ref="E154:E156"/>
    <mergeCell ref="F154:F156"/>
    <mergeCell ref="G154:I154"/>
    <mergeCell ref="G155:I155"/>
    <mergeCell ref="G156:I156"/>
    <mergeCell ref="J150:J151"/>
    <mergeCell ref="K150:K151"/>
    <mergeCell ref="B152:D152"/>
    <mergeCell ref="G152:I152"/>
    <mergeCell ref="B150:D151"/>
    <mergeCell ref="E150:E151"/>
    <mergeCell ref="F150:F151"/>
    <mergeCell ref="G150:I151"/>
    <mergeCell ref="B145:D145"/>
    <mergeCell ref="G145:I145"/>
    <mergeCell ref="B147:K147"/>
    <mergeCell ref="B149:F149"/>
    <mergeCell ref="G149:K149"/>
    <mergeCell ref="B143:D143"/>
    <mergeCell ref="G143:I143"/>
    <mergeCell ref="B144:D144"/>
    <mergeCell ref="G144:I144"/>
    <mergeCell ref="B141:D141"/>
    <mergeCell ref="G141:I141"/>
    <mergeCell ref="B142:D142"/>
    <mergeCell ref="G142:I142"/>
    <mergeCell ref="B139:D139"/>
    <mergeCell ref="G139:I139"/>
    <mergeCell ref="B140:D140"/>
    <mergeCell ref="G140:I140"/>
    <mergeCell ref="B137:D137"/>
    <mergeCell ref="G137:I137"/>
    <mergeCell ref="B138:D138"/>
    <mergeCell ref="G138:I138"/>
    <mergeCell ref="G134:I134"/>
    <mergeCell ref="G135:I135"/>
    <mergeCell ref="B136:D136"/>
    <mergeCell ref="G136:I136"/>
    <mergeCell ref="B133:D133"/>
    <mergeCell ref="B134:D135"/>
    <mergeCell ref="E134:E135"/>
    <mergeCell ref="F134:F135"/>
    <mergeCell ref="B131:D131"/>
    <mergeCell ref="G131:I131"/>
    <mergeCell ref="B132:D132"/>
    <mergeCell ref="G132:I132"/>
    <mergeCell ref="B129:D129"/>
    <mergeCell ref="G129:I129"/>
    <mergeCell ref="B130:D130"/>
    <mergeCell ref="G130:I130"/>
    <mergeCell ref="B125:D125"/>
    <mergeCell ref="G125:I125"/>
    <mergeCell ref="B126:D128"/>
    <mergeCell ref="E126:E128"/>
    <mergeCell ref="F126:F128"/>
    <mergeCell ref="G126:I126"/>
    <mergeCell ref="G127:I127"/>
    <mergeCell ref="G128:I128"/>
    <mergeCell ref="B121:K121"/>
    <mergeCell ref="B123:K123"/>
    <mergeCell ref="B124:D124"/>
    <mergeCell ref="G124:I124"/>
    <mergeCell ref="B119:C119"/>
    <mergeCell ref="D119:G119"/>
    <mergeCell ref="H119:I119"/>
    <mergeCell ref="J119:K119"/>
    <mergeCell ref="B81:C81"/>
    <mergeCell ref="B117:K117"/>
    <mergeCell ref="B118:C118"/>
    <mergeCell ref="D118:G118"/>
    <mergeCell ref="H118:I118"/>
    <mergeCell ref="J118:K118"/>
    <mergeCell ref="B102:K102"/>
    <mergeCell ref="H110:K110"/>
    <mergeCell ref="B104:K105"/>
    <mergeCell ref="B83:C83"/>
    <mergeCell ref="G66:I66"/>
    <mergeCell ref="G67:I67"/>
    <mergeCell ref="G68:I68"/>
    <mergeCell ref="B72:K72"/>
    <mergeCell ref="B66:D66"/>
    <mergeCell ref="B67:D67"/>
    <mergeCell ref="B68:D68"/>
    <mergeCell ref="B69:D69"/>
    <mergeCell ref="B36:K36"/>
    <mergeCell ref="E59:E60"/>
    <mergeCell ref="F59:F60"/>
    <mergeCell ref="B61:D61"/>
    <mergeCell ref="B59:D60"/>
    <mergeCell ref="B54:D55"/>
    <mergeCell ref="E54:E55"/>
    <mergeCell ref="F54:F55"/>
    <mergeCell ref="B56:D56"/>
    <mergeCell ref="B50:D51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G23:I23"/>
    <mergeCell ref="G24:I24"/>
    <mergeCell ref="G25:I25"/>
    <mergeCell ref="B22:D22"/>
    <mergeCell ref="B23:D24"/>
    <mergeCell ref="E23:E24"/>
    <mergeCell ref="F23:F24"/>
    <mergeCell ref="B25:D25"/>
    <mergeCell ref="G26:I26"/>
    <mergeCell ref="B26:D26"/>
    <mergeCell ref="G27:I27"/>
    <mergeCell ref="B27:D27"/>
    <mergeCell ref="G28:I28"/>
    <mergeCell ref="B28:D28"/>
    <mergeCell ref="G29:I29"/>
    <mergeCell ref="B31:D31"/>
    <mergeCell ref="G31:I31"/>
    <mergeCell ref="B29:D29"/>
    <mergeCell ref="G30:I30"/>
    <mergeCell ref="B30:D30"/>
    <mergeCell ref="B33:D33"/>
    <mergeCell ref="G34:I34"/>
    <mergeCell ref="G32:I32"/>
    <mergeCell ref="G33:I33"/>
    <mergeCell ref="B34:D34"/>
    <mergeCell ref="B32:D32"/>
    <mergeCell ref="B38:F38"/>
    <mergeCell ref="G38:K38"/>
    <mergeCell ref="B39:D40"/>
    <mergeCell ref="E39:E40"/>
    <mergeCell ref="F39:F40"/>
    <mergeCell ref="G39:I40"/>
    <mergeCell ref="J39:J40"/>
    <mergeCell ref="K39:K40"/>
    <mergeCell ref="B41:D41"/>
    <mergeCell ref="G41:I41"/>
    <mergeCell ref="B42:D42"/>
    <mergeCell ref="G42:I42"/>
    <mergeCell ref="E43:E45"/>
    <mergeCell ref="F43:F45"/>
    <mergeCell ref="G43:I43"/>
    <mergeCell ref="G44:I44"/>
    <mergeCell ref="G45:I45"/>
    <mergeCell ref="E46:E47"/>
    <mergeCell ref="F46:F47"/>
    <mergeCell ref="G46:I46"/>
    <mergeCell ref="G47:I47"/>
    <mergeCell ref="J48:J49"/>
    <mergeCell ref="K48:K49"/>
    <mergeCell ref="B48:D49"/>
    <mergeCell ref="E48:E49"/>
    <mergeCell ref="F48:F49"/>
    <mergeCell ref="G48:I49"/>
    <mergeCell ref="E52:E53"/>
    <mergeCell ref="F52:F53"/>
    <mergeCell ref="G52:I53"/>
    <mergeCell ref="E50:E51"/>
    <mergeCell ref="F50:F51"/>
    <mergeCell ref="G50:I50"/>
    <mergeCell ref="G51:I51"/>
    <mergeCell ref="G57:I57"/>
    <mergeCell ref="G58:I58"/>
    <mergeCell ref="J52:J53"/>
    <mergeCell ref="K52:K53"/>
    <mergeCell ref="G54:I54"/>
    <mergeCell ref="G55:I56"/>
    <mergeCell ref="J55:J56"/>
    <mergeCell ref="K55:K56"/>
    <mergeCell ref="J59:J60"/>
    <mergeCell ref="K59:K60"/>
    <mergeCell ref="B62:D62"/>
    <mergeCell ref="G61:I62"/>
    <mergeCell ref="J61:J62"/>
    <mergeCell ref="K61:K62"/>
    <mergeCell ref="G59:I60"/>
    <mergeCell ref="B63:D63"/>
    <mergeCell ref="B64:D64"/>
    <mergeCell ref="G63:I63"/>
    <mergeCell ref="B65:D65"/>
    <mergeCell ref="G64:I64"/>
    <mergeCell ref="G65:I65"/>
    <mergeCell ref="B85:C85"/>
    <mergeCell ref="B86:C86"/>
    <mergeCell ref="B87:C87"/>
    <mergeCell ref="B91:C91"/>
    <mergeCell ref="B43:D45"/>
    <mergeCell ref="B92:K92"/>
    <mergeCell ref="B93:K93"/>
    <mergeCell ref="B94:K100"/>
    <mergeCell ref="B79:C80"/>
    <mergeCell ref="B82:C82"/>
    <mergeCell ref="H79:K79"/>
    <mergeCell ref="B70:D70"/>
    <mergeCell ref="B74:K74"/>
    <mergeCell ref="B77:K77"/>
    <mergeCell ref="H109:K109"/>
    <mergeCell ref="B52:D53"/>
    <mergeCell ref="B46:D47"/>
    <mergeCell ref="B57:D57"/>
    <mergeCell ref="B58:D58"/>
    <mergeCell ref="B88:C88"/>
    <mergeCell ref="B89:C89"/>
    <mergeCell ref="B90:C90"/>
    <mergeCell ref="D79:G79"/>
    <mergeCell ref="B84:C84"/>
  </mergeCells>
  <printOptions horizontalCentered="1"/>
  <pageMargins left="0.31" right="0.31" top="0.5905511811023623" bottom="0.1968503937007874" header="0.5118110236220472" footer="0.39"/>
  <pageSetup horizontalDpi="300" verticalDpi="300" orientation="portrait" paperSize="9" scale="80" r:id="rId1"/>
  <headerFooter alignWithMargins="0">
    <oddFooter>&amp;C&amp;P</oddFoot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Olivera Bugarinovic</cp:lastModifiedBy>
  <dcterms:created xsi:type="dcterms:W3CDTF">2007-07-11T19:38:35Z</dcterms:created>
  <dcterms:modified xsi:type="dcterms:W3CDTF">2007-07-11T11:21:51Z</dcterms:modified>
  <cp:category/>
  <cp:version/>
  <cp:contentType/>
  <cp:contentStatus/>
</cp:coreProperties>
</file>