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zvod Jugoinspekt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<sst xmlns="http://schemas.openxmlformats.org/spreadsheetml/2006/main" count="120" uniqueCount="108">
  <si>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</si>
  <si>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</si>
  <si>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</si>
  <si>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</si>
  <si>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</si>
  <si>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</si>
  <si>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</si>
  <si>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</si>
  <si>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</si>
  <si>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</si>
  <si>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</si>
  <si>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</si>
  <si>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</si>
  <si>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</si>
  <si>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</si>
  <si>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</si>
  <si>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</si>
  <si>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</si>
  <si>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</si>
  <si>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</si>
  <si>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</si>
  <si>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</si>
  <si>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</si>
  <si>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</si>
  <si>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</si>
  <si>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</si>
  <si>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</si>
  <si>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</si>
  <si>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</si>
  <si>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</si>
  <si>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</si>
  <si>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</si>
  <si>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</si>
  <si>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</si>
  <si>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</si>
  <si>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</si>
  <si>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</si>
  <si>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</si>
  <si>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</si>
  <si>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</si>
  <si>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</si>
  <si>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</si>
  <si>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</si>
  <si>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</si>
  <si>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</si>
  <si>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</si>
  <si>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</si>
  <si>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</si>
  <si>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</si>
  <si>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</si>
  <si>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</si>
  <si>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</si>
  <si>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</si>
  <si>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</si>
  <si>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</si>
  <si>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</si>
  <si>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</si>
  <si>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</si>
  <si>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</si>
  <si>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</si>
  <si>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</si>
  <si>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</si>
  <si>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</si>
  <si>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</si>
  <si>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</si>
  <si>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</si>
  <si>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</si>
  <si>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</si>
  <si>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</si>
  <si>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</si>
  <si>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VIII Доб/ губ. из редов. пословања 
пре опорезивања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</si>
  <si>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</si>
  <si>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</si>
  <si>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</si>
  <si>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</si>
  <si>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</si>
  <si>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</si>
  <si>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</si>
  <si>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</si>
  <si>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</si>
  <si>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</si>
  <si>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</si>
  <si>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</si>
  <si>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</si>
  <si>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</si>
  <si>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</si>
  <si>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</si>
  <si>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</si>
  <si>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</si>
  <si>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"ЈУГОИНСПЕКТ-НОВИ САД" а.д. НОВИ САД</t>
  </si>
  <si>
    <t xml:space="preserve"> а.д."ЈУГОИНСПЕКТ-НОВИ САД"</t>
  </si>
  <si>
    <t xml:space="preserve"> Нови Сад, Дунавска 23</t>
  </si>
  <si>
    <t>Увид се може извршити сваког радног дана од 8 до 14 часова у седишту друштва- Нови Сад, Дунавска 23/I</t>
  </si>
  <si>
    <t>Генерални директор</t>
  </si>
  <si>
    <t>Дипл.инг.Војислав Максић</t>
  </si>
  <si>
    <t>II Стална средства немењена продаји и средства пословања које се обуставља</t>
  </si>
  <si>
    <t>"Према нашем мишљењу, финансијски извештаји приказују истинито и објективно, по свим материјално значајним аспектима, финансијско стање Акционарског друштва "ЈУГОИНСПЕКТ-НОВИ САД", Предузеће за контролу квалитета и квантитета робе и услуга, Нови Сад,  на дан 31. децембра 2006. године,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Србије."</t>
  </si>
  <si>
    <t>III ЗАКЉУЧНО МИШЉЕЊЕ РЕВИЗОРА "ПАН РЕВИЗИЈА" д.о.о., НОВИ САД  О ФИНАНСИЈСКИМ ИЗВЕШТАЈИМА:</t>
  </si>
  <si>
    <t>08008540</t>
  </si>
  <si>
    <t>Д. Исплаћена лична примања 
послодавцу</t>
  </si>
  <si>
    <t>Ђ./Е. НЕТО ДОБИТАК/ГУБИТАК</t>
  </si>
  <si>
    <t>Ж. НЕТО ДОБИТАК КОЈИ ПРИПАДА МАЊИНСКИМ УЛАГАЧИМА</t>
  </si>
  <si>
    <t>З. НЕТО ДОБИТАК КОЈИ ПРИПАДА 
ВЛАСНИЦИМА МАТИЧНОГ
ПРАВНОГ ЛИЦА</t>
  </si>
  <si>
    <t>И. ЗАРАДА ПО АКЦИЈИ</t>
  </si>
  <si>
    <t>Г. ПОРЕЗ НА ДОБИТАК</t>
  </si>
  <si>
    <t>Б./В. ДОБИТАК/ ГУБИТАК ПРЕ ОПОРЕЗИВАЊА</t>
  </si>
  <si>
    <t>Битни догађаји: - на основу Закона о преузимању, члан 32  ("Сл.гласник РС " бр.46/06) и Решења комисије за хартије од вредности о одобрењу понуде за преузимање број 4/0-32-3694/4-06 од 30.10.2006. г. извршено је преузимање 97,20% акција од стране Смиље Радун, Нови Сад Кисачка 37</t>
  </si>
  <si>
    <t>V МЕСТО И ВРЕМЕ ГДЕ СЕ МОЖЕ ИЗВРШИТИ УВИД У ФИНАНСИЈСКЕ ИЗВЕШТАЈЕ И ИЗВЕШТАЈ РЕВИЗОРА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</si>
</sst>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0" fontId="0" fillId="0" borderId="11" xfId="0" applyBorder="1" applyAlignment="1">
      <alignment horizontal="center"/>
    </xf>
    <xf numFmtId="3" fontId="9" fillId="0" borderId="14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70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7.7109375" style="0" customWidth="1"/>
    <col min="6" max="6" width="7.57421875" style="0" customWidth="1"/>
    <col min="10" max="10" width="7.8515625" style="0" customWidth="1"/>
    <col min="11" max="11" width="8.00390625" style="0" customWidth="1"/>
  </cols>
  <sheetData>
    <row r="1" spans="2:11" ht="31.5" customHeight="1">
      <c r="B1" s="109" t="s">
        <v>88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110" t="s">
        <v>60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2.75">
      <c r="B3" s="59" t="s">
        <v>89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2" customHeight="1">
      <c r="B5" s="103" t="s">
        <v>1</v>
      </c>
      <c r="C5" s="103"/>
      <c r="D5" s="104" t="s">
        <v>90</v>
      </c>
      <c r="E5" s="105"/>
      <c r="F5" s="105"/>
      <c r="G5" s="106"/>
      <c r="H5" s="103" t="s">
        <v>2</v>
      </c>
      <c r="I5" s="103"/>
      <c r="J5" s="112" t="s">
        <v>98</v>
      </c>
      <c r="K5" s="113"/>
    </row>
    <row r="6" spans="2:11" ht="12" customHeight="1">
      <c r="B6" s="103" t="s">
        <v>3</v>
      </c>
      <c r="C6" s="103"/>
      <c r="D6" s="104" t="s">
        <v>91</v>
      </c>
      <c r="E6" s="105"/>
      <c r="F6" s="105"/>
      <c r="G6" s="106"/>
      <c r="H6" s="103" t="s">
        <v>4</v>
      </c>
      <c r="I6" s="103"/>
      <c r="J6" s="107">
        <v>100237781</v>
      </c>
      <c r="K6" s="108"/>
    </row>
    <row r="7" spans="2:11" ht="12.75">
      <c r="B7" s="43" t="s">
        <v>5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ht="12.75">
      <c r="B8" s="101" t="s">
        <v>6</v>
      </c>
      <c r="C8" s="101"/>
      <c r="D8" s="101"/>
      <c r="E8" s="101"/>
      <c r="F8" s="101"/>
      <c r="G8" s="101"/>
      <c r="H8" s="101"/>
      <c r="I8" s="101"/>
      <c r="J8" s="101"/>
      <c r="K8" s="101"/>
    </row>
    <row r="9" spans="2:11" ht="12" customHeight="1">
      <c r="B9" s="102" t="s">
        <v>7</v>
      </c>
      <c r="C9" s="102"/>
      <c r="D9" s="102"/>
      <c r="E9" s="2" t="s">
        <v>8</v>
      </c>
      <c r="F9" s="20" t="s">
        <v>9</v>
      </c>
      <c r="G9" s="102" t="s">
        <v>10</v>
      </c>
      <c r="H9" s="102"/>
      <c r="I9" s="102"/>
      <c r="J9" s="2" t="s">
        <v>8</v>
      </c>
      <c r="K9" s="2" t="s">
        <v>9</v>
      </c>
    </row>
    <row r="10" spans="2:11" ht="12" customHeight="1">
      <c r="B10" s="56" t="s">
        <v>11</v>
      </c>
      <c r="C10" s="56"/>
      <c r="D10" s="56"/>
      <c r="E10" s="25">
        <f>SUM(E13:E16)</f>
        <v>85843</v>
      </c>
      <c r="F10" s="25">
        <f>SUM(F11:F16)</f>
        <v>73971</v>
      </c>
      <c r="G10" s="56" t="s">
        <v>12</v>
      </c>
      <c r="H10" s="56"/>
      <c r="I10" s="56"/>
      <c r="J10" s="25">
        <f>SUM(J11:J17)</f>
        <v>111932</v>
      </c>
      <c r="K10" s="25">
        <f>SUM(K11:K17)</f>
        <v>109960</v>
      </c>
    </row>
    <row r="11" spans="2:11" ht="10.5" customHeight="1">
      <c r="B11" s="90" t="s">
        <v>13</v>
      </c>
      <c r="C11" s="56"/>
      <c r="D11" s="56"/>
      <c r="E11" s="25"/>
      <c r="F11" s="25"/>
      <c r="G11" s="98" t="s">
        <v>71</v>
      </c>
      <c r="H11" s="99"/>
      <c r="I11" s="100"/>
      <c r="J11" s="25">
        <v>51768</v>
      </c>
      <c r="K11" s="25">
        <v>51763</v>
      </c>
    </row>
    <row r="12" spans="2:11" ht="10.5" customHeight="1">
      <c r="B12" s="97" t="s">
        <v>14</v>
      </c>
      <c r="C12" s="97"/>
      <c r="D12" s="97"/>
      <c r="E12" s="25"/>
      <c r="F12" s="25"/>
      <c r="G12" s="73" t="s">
        <v>15</v>
      </c>
      <c r="H12" s="73"/>
      <c r="I12" s="73"/>
      <c r="J12" s="25"/>
      <c r="K12" s="25"/>
    </row>
    <row r="13" spans="2:11" ht="10.5" customHeight="1">
      <c r="B13" s="73" t="s">
        <v>16</v>
      </c>
      <c r="C13" s="73"/>
      <c r="D13" s="73"/>
      <c r="E13" s="25">
        <v>190</v>
      </c>
      <c r="F13" s="25">
        <v>95</v>
      </c>
      <c r="G13" s="73" t="s">
        <v>17</v>
      </c>
      <c r="H13" s="73"/>
      <c r="I13" s="73"/>
      <c r="J13" s="25">
        <v>1807</v>
      </c>
      <c r="K13" s="25">
        <v>3021</v>
      </c>
    </row>
    <row r="14" spans="2:11" ht="12" customHeight="1">
      <c r="B14" s="76" t="s">
        <v>61</v>
      </c>
      <c r="C14" s="73"/>
      <c r="D14" s="73"/>
      <c r="E14" s="96">
        <v>84040</v>
      </c>
      <c r="F14" s="96">
        <v>72627</v>
      </c>
      <c r="G14" s="73" t="s">
        <v>18</v>
      </c>
      <c r="H14" s="73"/>
      <c r="I14" s="73"/>
      <c r="J14" s="25">
        <v>25959</v>
      </c>
      <c r="K14" s="25">
        <v>22462</v>
      </c>
    </row>
    <row r="15" spans="2:11" ht="9" customHeight="1">
      <c r="B15" s="73"/>
      <c r="C15" s="73"/>
      <c r="D15" s="73"/>
      <c r="E15" s="93"/>
      <c r="F15" s="93"/>
      <c r="G15" s="73" t="s">
        <v>62</v>
      </c>
      <c r="H15" s="73"/>
      <c r="I15" s="73"/>
      <c r="J15" s="25">
        <v>32398</v>
      </c>
      <c r="K15" s="25">
        <v>32714</v>
      </c>
    </row>
    <row r="16" spans="2:11" ht="12" customHeight="1">
      <c r="B16" s="90" t="s">
        <v>19</v>
      </c>
      <c r="C16" s="90"/>
      <c r="D16" s="90"/>
      <c r="E16" s="25">
        <v>1613</v>
      </c>
      <c r="F16" s="25">
        <v>1249</v>
      </c>
      <c r="G16" s="73" t="s">
        <v>20</v>
      </c>
      <c r="H16" s="73"/>
      <c r="I16" s="73"/>
      <c r="J16" s="25"/>
      <c r="K16" s="25"/>
    </row>
    <row r="17" spans="2:11" ht="12" customHeight="1">
      <c r="B17" s="56" t="s">
        <v>24</v>
      </c>
      <c r="C17" s="56"/>
      <c r="D17" s="56"/>
      <c r="E17" s="25">
        <f>SUM(E18:E21)</f>
        <v>40907</v>
      </c>
      <c r="F17" s="25">
        <f>SUM(F18:F21)</f>
        <v>65351</v>
      </c>
      <c r="G17" s="73" t="s">
        <v>21</v>
      </c>
      <c r="H17" s="73"/>
      <c r="I17" s="73"/>
      <c r="J17" s="23"/>
      <c r="K17" s="22"/>
    </row>
    <row r="18" spans="2:11" ht="12" customHeight="1">
      <c r="B18" s="73" t="s">
        <v>26</v>
      </c>
      <c r="C18" s="73"/>
      <c r="D18" s="73"/>
      <c r="E18" s="25">
        <v>1766</v>
      </c>
      <c r="F18" s="25">
        <v>2531</v>
      </c>
      <c r="G18" s="54" t="s">
        <v>22</v>
      </c>
      <c r="H18" s="91"/>
      <c r="I18" s="91"/>
      <c r="J18" s="92">
        <f>SUM(J20:J23)</f>
        <v>14818</v>
      </c>
      <c r="K18" s="117">
        <f>SUM(K20:K23)</f>
        <v>29362</v>
      </c>
    </row>
    <row r="19" spans="2:11" ht="33.75" customHeight="1">
      <c r="B19" s="94" t="s">
        <v>95</v>
      </c>
      <c r="C19" s="95"/>
      <c r="D19" s="95"/>
      <c r="E19" s="25"/>
      <c r="F19" s="25"/>
      <c r="G19" s="91"/>
      <c r="H19" s="91"/>
      <c r="I19" s="91"/>
      <c r="J19" s="93"/>
      <c r="K19" s="117"/>
    </row>
    <row r="20" spans="2:11" ht="11.25" customHeight="1">
      <c r="B20" s="73" t="s">
        <v>63</v>
      </c>
      <c r="C20" s="73"/>
      <c r="D20" s="73"/>
      <c r="E20" s="25">
        <v>39141</v>
      </c>
      <c r="F20" s="25">
        <v>62554</v>
      </c>
      <c r="G20" s="90" t="s">
        <v>23</v>
      </c>
      <c r="H20" s="90"/>
      <c r="I20" s="90"/>
      <c r="J20" s="22"/>
      <c r="K20" s="24"/>
    </row>
    <row r="21" spans="2:11" ht="12" customHeight="1">
      <c r="B21" s="90" t="s">
        <v>28</v>
      </c>
      <c r="C21" s="90"/>
      <c r="D21" s="90"/>
      <c r="E21" s="25"/>
      <c r="F21" s="25">
        <v>266</v>
      </c>
      <c r="G21" s="90" t="s">
        <v>25</v>
      </c>
      <c r="H21" s="90"/>
      <c r="I21" s="90"/>
      <c r="J21" s="23"/>
      <c r="K21" s="22"/>
    </row>
    <row r="22" spans="2:11" ht="9.75" customHeight="1">
      <c r="B22" s="56" t="s">
        <v>29</v>
      </c>
      <c r="C22" s="56"/>
      <c r="D22" s="56"/>
      <c r="E22" s="25">
        <f>SUM(E10,E17)</f>
        <v>126750</v>
      </c>
      <c r="F22" s="25">
        <f>SUM(F10,F17)</f>
        <v>139322</v>
      </c>
      <c r="G22" s="73" t="s">
        <v>27</v>
      </c>
      <c r="H22" s="73"/>
      <c r="I22" s="73"/>
      <c r="J22" s="25">
        <v>14818</v>
      </c>
      <c r="K22" s="25">
        <v>29362</v>
      </c>
    </row>
    <row r="23" spans="2:11" ht="10.5" customHeight="1">
      <c r="B23" s="56" t="s">
        <v>64</v>
      </c>
      <c r="C23" s="56"/>
      <c r="D23" s="56"/>
      <c r="E23" s="25"/>
      <c r="F23" s="25"/>
      <c r="G23" s="73" t="s">
        <v>30</v>
      </c>
      <c r="H23" s="73"/>
      <c r="I23" s="73"/>
      <c r="J23" s="22"/>
      <c r="K23" s="22"/>
    </row>
    <row r="24" spans="2:11" ht="11.25" customHeight="1">
      <c r="B24" s="55" t="s">
        <v>32</v>
      </c>
      <c r="C24" s="55"/>
      <c r="D24" s="55"/>
      <c r="E24" s="25">
        <f>SUM(E10,E17)</f>
        <v>126750</v>
      </c>
      <c r="F24" s="25">
        <f>SUM(F22:F23)</f>
        <v>139322</v>
      </c>
      <c r="G24" s="55" t="s">
        <v>31</v>
      </c>
      <c r="H24" s="55"/>
      <c r="I24" s="55"/>
      <c r="J24" s="25">
        <f>SUM(J10,J18)</f>
        <v>126750</v>
      </c>
      <c r="K24" s="25">
        <f>SUM(K10,K18)</f>
        <v>139322</v>
      </c>
    </row>
    <row r="25" spans="2:11" ht="11.25" customHeight="1">
      <c r="B25" s="55" t="s">
        <v>33</v>
      </c>
      <c r="C25" s="55"/>
      <c r="D25" s="55"/>
      <c r="E25" s="25"/>
      <c r="F25" s="25"/>
      <c r="G25" s="120" t="s">
        <v>34</v>
      </c>
      <c r="H25" s="121"/>
      <c r="I25" s="121"/>
      <c r="J25" s="27"/>
      <c r="K25" s="37"/>
    </row>
    <row r="26" spans="2:11" ht="13.5" customHeight="1">
      <c r="B26" s="122" t="s">
        <v>65</v>
      </c>
      <c r="C26" s="122"/>
      <c r="D26" s="122"/>
      <c r="E26" s="122"/>
      <c r="F26" s="122"/>
      <c r="G26" s="123" t="s">
        <v>35</v>
      </c>
      <c r="H26" s="123"/>
      <c r="I26" s="123"/>
      <c r="J26" s="123"/>
      <c r="K26" s="123"/>
    </row>
    <row r="27" spans="2:11" ht="10.5" customHeight="1">
      <c r="B27" s="66" t="s">
        <v>59</v>
      </c>
      <c r="C27" s="67"/>
      <c r="D27" s="68"/>
      <c r="E27" s="87" t="s">
        <v>8</v>
      </c>
      <c r="F27" s="87" t="s">
        <v>9</v>
      </c>
      <c r="G27" s="115" t="s">
        <v>36</v>
      </c>
      <c r="H27" s="56"/>
      <c r="I27" s="56"/>
      <c r="J27" s="114" t="s">
        <v>8</v>
      </c>
      <c r="K27" s="114" t="s">
        <v>9</v>
      </c>
    </row>
    <row r="28" spans="2:11" ht="9.75" customHeight="1">
      <c r="B28" s="82"/>
      <c r="C28" s="83"/>
      <c r="D28" s="84"/>
      <c r="E28" s="88"/>
      <c r="F28" s="88"/>
      <c r="G28" s="116"/>
      <c r="H28" s="56"/>
      <c r="I28" s="56"/>
      <c r="J28" s="114"/>
      <c r="K28" s="114"/>
    </row>
    <row r="29" spans="2:11" ht="9" customHeight="1">
      <c r="B29" s="73" t="s">
        <v>38</v>
      </c>
      <c r="C29" s="73"/>
      <c r="D29" s="73"/>
      <c r="E29" s="28">
        <v>223184</v>
      </c>
      <c r="F29" s="25">
        <v>221460</v>
      </c>
      <c r="G29" s="89" t="s">
        <v>37</v>
      </c>
      <c r="H29" s="73"/>
      <c r="I29" s="73"/>
      <c r="J29" s="25">
        <v>194042</v>
      </c>
      <c r="K29" s="25">
        <v>199641</v>
      </c>
    </row>
    <row r="30" spans="2:11" ht="10.5" customHeight="1">
      <c r="B30" s="73" t="s">
        <v>39</v>
      </c>
      <c r="C30" s="73"/>
      <c r="D30" s="73"/>
      <c r="E30" s="28">
        <v>200353</v>
      </c>
      <c r="F30" s="25">
        <v>208043</v>
      </c>
      <c r="G30" s="89" t="s">
        <v>41</v>
      </c>
      <c r="H30" s="73"/>
      <c r="I30" s="73"/>
      <c r="J30" s="25">
        <v>172837</v>
      </c>
      <c r="K30" s="25">
        <v>178021</v>
      </c>
    </row>
    <row r="31" spans="2:11" ht="10.5" customHeight="1">
      <c r="B31" s="85" t="s">
        <v>40</v>
      </c>
      <c r="C31" s="85"/>
      <c r="D31" s="85"/>
      <c r="E31" s="31">
        <f>E29-E30</f>
        <v>22831</v>
      </c>
      <c r="F31" s="26">
        <f>F29-F30</f>
        <v>13417</v>
      </c>
      <c r="G31" s="89" t="s">
        <v>66</v>
      </c>
      <c r="H31" s="73"/>
      <c r="I31" s="73"/>
      <c r="J31" s="25">
        <f>J29-J30</f>
        <v>21205</v>
      </c>
      <c r="K31" s="25">
        <f>K29-K30</f>
        <v>21620</v>
      </c>
    </row>
    <row r="32" spans="2:11" ht="10.5" customHeight="1">
      <c r="B32" s="81" t="s">
        <v>67</v>
      </c>
      <c r="C32" s="81"/>
      <c r="D32" s="81"/>
      <c r="E32" s="118"/>
      <c r="F32" s="44"/>
      <c r="G32" s="89" t="s">
        <v>45</v>
      </c>
      <c r="H32" s="73"/>
      <c r="I32" s="73"/>
      <c r="J32" s="25">
        <v>74</v>
      </c>
      <c r="K32" s="25">
        <v>26</v>
      </c>
    </row>
    <row r="33" spans="2:11" ht="9.75" customHeight="1">
      <c r="B33" s="81"/>
      <c r="C33" s="81"/>
      <c r="D33" s="81"/>
      <c r="E33" s="119"/>
      <c r="F33" s="45"/>
      <c r="G33" s="89" t="s">
        <v>47</v>
      </c>
      <c r="H33" s="73"/>
      <c r="I33" s="73"/>
      <c r="J33" s="25">
        <v>36</v>
      </c>
      <c r="K33" s="25">
        <v>413</v>
      </c>
    </row>
    <row r="34" spans="2:11" ht="11.25" customHeight="1">
      <c r="B34" s="76" t="s">
        <v>42</v>
      </c>
      <c r="C34" s="76"/>
      <c r="D34" s="76"/>
      <c r="E34" s="32">
        <v>109</v>
      </c>
      <c r="F34" s="27">
        <v>2362</v>
      </c>
      <c r="G34" s="79" t="s">
        <v>48</v>
      </c>
      <c r="H34" s="80"/>
      <c r="I34" s="80"/>
      <c r="J34" s="25">
        <v>4454</v>
      </c>
      <c r="K34" s="25">
        <v>2914</v>
      </c>
    </row>
    <row r="35" spans="2:11" ht="11.25" customHeight="1">
      <c r="B35" s="76" t="s">
        <v>43</v>
      </c>
      <c r="C35" s="76"/>
      <c r="D35" s="76"/>
      <c r="E35" s="28">
        <v>6941</v>
      </c>
      <c r="F35" s="25">
        <v>6309</v>
      </c>
      <c r="G35" s="79" t="s">
        <v>50</v>
      </c>
      <c r="H35" s="81"/>
      <c r="I35" s="81"/>
      <c r="J35" s="25">
        <v>3762</v>
      </c>
      <c r="K35" s="25">
        <v>4550</v>
      </c>
    </row>
    <row r="36" spans="2:11" ht="20.25" customHeight="1">
      <c r="B36" s="73" t="s">
        <v>40</v>
      </c>
      <c r="C36" s="73"/>
      <c r="D36" s="73"/>
      <c r="E36" s="28">
        <f>E34-E35</f>
        <v>-6832</v>
      </c>
      <c r="F36" s="25">
        <f>F34-F35</f>
        <v>-3947</v>
      </c>
      <c r="G36" s="72" t="s">
        <v>70</v>
      </c>
      <c r="H36" s="73"/>
      <c r="I36" s="73"/>
      <c r="J36" s="27">
        <f>J31+J32-J33+J34-J35</f>
        <v>21935</v>
      </c>
      <c r="K36" s="27">
        <f>K31+K32-K33+K34-K35</f>
        <v>19597</v>
      </c>
    </row>
    <row r="37" spans="2:11" ht="20.25" customHeight="1">
      <c r="B37" s="66" t="s">
        <v>69</v>
      </c>
      <c r="C37" s="67"/>
      <c r="D37" s="68"/>
      <c r="E37" s="26"/>
      <c r="F37" s="26"/>
      <c r="G37" s="74" t="s">
        <v>68</v>
      </c>
      <c r="H37" s="74"/>
      <c r="I37" s="75"/>
      <c r="J37" s="25">
        <v>2186</v>
      </c>
      <c r="K37" s="27">
        <v>-379</v>
      </c>
    </row>
    <row r="38" spans="2:11" ht="22.5" customHeight="1">
      <c r="B38" s="76" t="s">
        <v>44</v>
      </c>
      <c r="C38" s="76"/>
      <c r="D38" s="76"/>
      <c r="E38" s="30"/>
      <c r="F38" s="33"/>
      <c r="G38" s="66" t="s">
        <v>105</v>
      </c>
      <c r="H38" s="67"/>
      <c r="I38" s="68"/>
      <c r="J38" s="26">
        <f>J36+J37-J40</f>
        <v>24121</v>
      </c>
      <c r="K38" s="26">
        <f>SUM(K36:K37)</f>
        <v>19218</v>
      </c>
    </row>
    <row r="39" spans="2:11" ht="12" customHeight="1">
      <c r="B39" s="76" t="s">
        <v>46</v>
      </c>
      <c r="C39" s="76"/>
      <c r="D39" s="76"/>
      <c r="E39" s="28">
        <v>10504</v>
      </c>
      <c r="F39" s="25">
        <v>8501</v>
      </c>
      <c r="G39" s="57" t="s">
        <v>104</v>
      </c>
      <c r="H39" s="55"/>
      <c r="I39" s="55"/>
      <c r="J39" s="25">
        <v>1320</v>
      </c>
      <c r="K39" s="25">
        <v>930</v>
      </c>
    </row>
    <row r="40" spans="2:11" ht="20.25" customHeight="1">
      <c r="B40" s="73" t="s">
        <v>40</v>
      </c>
      <c r="C40" s="73"/>
      <c r="D40" s="73"/>
      <c r="E40" s="30">
        <f>E38-E39</f>
        <v>-10504</v>
      </c>
      <c r="F40" s="25">
        <f>F38-F39</f>
        <v>-8501</v>
      </c>
      <c r="G40" s="77" t="s">
        <v>99</v>
      </c>
      <c r="H40" s="78"/>
      <c r="I40" s="78"/>
      <c r="J40" s="27"/>
      <c r="K40" s="19"/>
    </row>
    <row r="41" spans="2:11" ht="15" customHeight="1">
      <c r="B41" s="86" t="s">
        <v>49</v>
      </c>
      <c r="C41" s="86"/>
      <c r="D41" s="86"/>
      <c r="E41" s="28">
        <f>SUM(E29,E34,E38)</f>
        <v>223293</v>
      </c>
      <c r="F41" s="25">
        <f>SUM(F29,F34,F38)</f>
        <v>223822</v>
      </c>
      <c r="G41" s="53" t="s">
        <v>100</v>
      </c>
      <c r="H41" s="78"/>
      <c r="I41" s="78"/>
      <c r="J41" s="25">
        <f>J38-J39</f>
        <v>22801</v>
      </c>
      <c r="K41" s="25">
        <f>K38-K39</f>
        <v>18288</v>
      </c>
    </row>
    <row r="42" spans="2:11" ht="12.75" customHeight="1">
      <c r="B42" s="86" t="s">
        <v>51</v>
      </c>
      <c r="C42" s="86"/>
      <c r="D42" s="86"/>
      <c r="E42" s="29">
        <f>SUM(E30,E35,E39)</f>
        <v>217798</v>
      </c>
      <c r="F42" s="27">
        <f>SUM(F30,F35,F39)</f>
        <v>222853</v>
      </c>
      <c r="G42" s="66" t="s">
        <v>101</v>
      </c>
      <c r="H42" s="67"/>
      <c r="I42" s="68"/>
      <c r="J42" s="44"/>
      <c r="K42" s="46"/>
    </row>
    <row r="43" spans="2:11" ht="19.5" customHeight="1">
      <c r="B43" s="56" t="s">
        <v>52</v>
      </c>
      <c r="C43" s="56"/>
      <c r="D43" s="56"/>
      <c r="E43" s="28">
        <f>E41-E42</f>
        <v>5495</v>
      </c>
      <c r="F43" s="25">
        <f>F41-F42</f>
        <v>969</v>
      </c>
      <c r="G43" s="69"/>
      <c r="H43" s="70"/>
      <c r="I43" s="71"/>
      <c r="J43" s="45"/>
      <c r="K43" s="47"/>
    </row>
    <row r="44" spans="2:11" ht="21" customHeight="1">
      <c r="B44" s="66" t="s">
        <v>53</v>
      </c>
      <c r="C44" s="67"/>
      <c r="D44" s="68"/>
      <c r="E44" s="26">
        <v>6825</v>
      </c>
      <c r="F44" s="26">
        <v>12320</v>
      </c>
      <c r="G44" s="54" t="s">
        <v>102</v>
      </c>
      <c r="H44" s="55"/>
      <c r="I44" s="55"/>
      <c r="J44" s="38"/>
      <c r="K44" s="36"/>
    </row>
    <row r="45" spans="2:11" ht="18.75" customHeight="1">
      <c r="B45" s="49" t="s">
        <v>54</v>
      </c>
      <c r="C45" s="49"/>
      <c r="D45" s="49"/>
      <c r="E45" s="50"/>
      <c r="F45" s="50"/>
      <c r="G45" s="57" t="s">
        <v>103</v>
      </c>
      <c r="H45" s="55"/>
      <c r="I45" s="55"/>
      <c r="J45" s="25"/>
      <c r="K45" s="25"/>
    </row>
    <row r="46" spans="2:11" ht="12" customHeight="1">
      <c r="B46" s="49"/>
      <c r="C46" s="49"/>
      <c r="D46" s="49"/>
      <c r="E46" s="50"/>
      <c r="F46" s="50"/>
      <c r="G46" s="57" t="s">
        <v>56</v>
      </c>
      <c r="H46" s="55"/>
      <c r="I46" s="55"/>
      <c r="J46" s="3"/>
      <c r="K46" s="25">
        <v>3</v>
      </c>
    </row>
    <row r="47" spans="2:11" ht="21.75" customHeight="1">
      <c r="B47" s="48" t="s">
        <v>55</v>
      </c>
      <c r="C47" s="48"/>
      <c r="D47" s="48"/>
      <c r="E47" s="27">
        <f>E43+E44</f>
        <v>12320</v>
      </c>
      <c r="F47" s="27">
        <f>F43+F44</f>
        <v>13289</v>
      </c>
      <c r="G47" s="51" t="s">
        <v>57</v>
      </c>
      <c r="H47" s="52"/>
      <c r="I47" s="53"/>
      <c r="J47" s="25"/>
      <c r="K47" s="25"/>
    </row>
    <row r="48" spans="2:11" ht="12.75">
      <c r="B48" s="65" t="s">
        <v>58</v>
      </c>
      <c r="C48" s="65"/>
      <c r="D48" s="65"/>
      <c r="E48" s="65"/>
      <c r="F48" s="65"/>
      <c r="G48" s="65"/>
      <c r="H48" s="65"/>
      <c r="I48" s="65"/>
      <c r="J48" s="65"/>
      <c r="K48" s="65"/>
    </row>
    <row r="49" spans="2:11" ht="12" customHeight="1">
      <c r="B49" s="12"/>
      <c r="C49" s="13"/>
      <c r="D49" s="62">
        <v>2005</v>
      </c>
      <c r="E49" s="63"/>
      <c r="F49" s="63"/>
      <c r="G49" s="64"/>
      <c r="H49" s="62">
        <v>2006</v>
      </c>
      <c r="I49" s="63"/>
      <c r="J49" s="63"/>
      <c r="K49" s="64"/>
    </row>
    <row r="50" spans="2:11" ht="27.75" customHeight="1" hidden="1">
      <c r="B50" s="14"/>
      <c r="C50" s="15"/>
      <c r="D50" s="9"/>
      <c r="E50" s="10"/>
      <c r="F50" s="10"/>
      <c r="G50" s="11"/>
      <c r="H50" s="9"/>
      <c r="I50" s="10"/>
      <c r="J50" s="10"/>
      <c r="K50" s="11"/>
    </row>
    <row r="51" spans="2:11" ht="20.25" customHeight="1">
      <c r="B51" s="16"/>
      <c r="C51" s="17"/>
      <c r="D51" s="6" t="s">
        <v>72</v>
      </c>
      <c r="E51" s="6" t="s">
        <v>73</v>
      </c>
      <c r="F51" s="6" t="s">
        <v>74</v>
      </c>
      <c r="G51" s="6" t="s">
        <v>75</v>
      </c>
      <c r="H51" s="6" t="s">
        <v>72</v>
      </c>
      <c r="I51" s="6" t="s">
        <v>73</v>
      </c>
      <c r="J51" s="6" t="s">
        <v>74</v>
      </c>
      <c r="K51" s="6" t="s">
        <v>75</v>
      </c>
    </row>
    <row r="52" spans="2:11" ht="18" customHeight="1">
      <c r="B52" s="7" t="s">
        <v>76</v>
      </c>
      <c r="C52" s="3"/>
      <c r="D52" s="34">
        <v>51673</v>
      </c>
      <c r="E52" s="25"/>
      <c r="F52" s="25"/>
      <c r="G52" s="34">
        <v>51673</v>
      </c>
      <c r="H52" s="34">
        <v>51673</v>
      </c>
      <c r="I52" s="25"/>
      <c r="J52" s="25">
        <v>5</v>
      </c>
      <c r="K52" s="34">
        <f>H52+I52-J52</f>
        <v>51668</v>
      </c>
    </row>
    <row r="53" spans="2:11" ht="18" customHeight="1">
      <c r="B53" s="7" t="s">
        <v>77</v>
      </c>
      <c r="C53" s="3"/>
      <c r="D53" s="34">
        <v>95</v>
      </c>
      <c r="E53" s="25"/>
      <c r="F53" s="25"/>
      <c r="G53" s="34">
        <v>95</v>
      </c>
      <c r="H53" s="34">
        <v>95</v>
      </c>
      <c r="I53" s="25"/>
      <c r="J53" s="25"/>
      <c r="K53" s="34">
        <f>H53+I53-J53</f>
        <v>95</v>
      </c>
    </row>
    <row r="54" spans="2:11" ht="18" customHeight="1">
      <c r="B54" s="7" t="s">
        <v>78</v>
      </c>
      <c r="C54" s="3"/>
      <c r="D54" s="34"/>
      <c r="E54" s="25"/>
      <c r="F54" s="25"/>
      <c r="G54" s="34"/>
      <c r="H54" s="34"/>
      <c r="I54" s="25"/>
      <c r="J54" s="25"/>
      <c r="K54" s="34"/>
    </row>
    <row r="55" spans="2:11" ht="18" customHeight="1">
      <c r="B55" s="7" t="s">
        <v>79</v>
      </c>
      <c r="C55" s="3"/>
      <c r="D55" s="34"/>
      <c r="E55" s="25"/>
      <c r="F55" s="25"/>
      <c r="G55" s="34"/>
      <c r="H55" s="34"/>
      <c r="I55" s="25"/>
      <c r="J55" s="25"/>
      <c r="K55" s="34"/>
    </row>
    <row r="56" spans="2:11" ht="18" customHeight="1">
      <c r="B56" s="7" t="s">
        <v>80</v>
      </c>
      <c r="C56" s="3"/>
      <c r="D56" s="34">
        <v>741</v>
      </c>
      <c r="E56" s="25">
        <v>1066</v>
      </c>
      <c r="F56" s="25"/>
      <c r="G56" s="34">
        <f>D56+E56-F56</f>
        <v>1807</v>
      </c>
      <c r="H56" s="34">
        <v>1807</v>
      </c>
      <c r="I56" s="25">
        <v>1214</v>
      </c>
      <c r="J56" s="25"/>
      <c r="K56" s="34">
        <f>H56+I56-J56</f>
        <v>3021</v>
      </c>
    </row>
    <row r="57" spans="2:11" ht="18" customHeight="1">
      <c r="B57" s="7" t="s">
        <v>81</v>
      </c>
      <c r="C57" s="3"/>
      <c r="D57" s="34">
        <v>25980</v>
      </c>
      <c r="E57" s="25"/>
      <c r="F57" s="25">
        <v>21</v>
      </c>
      <c r="G57" s="34">
        <f>D57+E57-F57</f>
        <v>25959</v>
      </c>
      <c r="H57" s="34">
        <v>25959</v>
      </c>
      <c r="I57" s="25"/>
      <c r="J57" s="25">
        <v>3497</v>
      </c>
      <c r="K57" s="34">
        <f>H57+I57-J57</f>
        <v>22462</v>
      </c>
    </row>
    <row r="58" spans="2:11" ht="18" customHeight="1">
      <c r="B58" s="7" t="s">
        <v>82</v>
      </c>
      <c r="C58" s="3"/>
      <c r="D58" s="34">
        <v>20101</v>
      </c>
      <c r="E58" s="25">
        <v>22853</v>
      </c>
      <c r="F58" s="25">
        <v>10504</v>
      </c>
      <c r="G58" s="34">
        <f>D58+E58-F58</f>
        <v>32450</v>
      </c>
      <c r="H58" s="34">
        <v>32398</v>
      </c>
      <c r="I58" s="25">
        <v>21785</v>
      </c>
      <c r="J58" s="25">
        <v>21469</v>
      </c>
      <c r="K58" s="34">
        <f>H58+I58-J58</f>
        <v>32714</v>
      </c>
    </row>
    <row r="59" spans="2:11" ht="18" customHeight="1">
      <c r="B59" s="7" t="s">
        <v>83</v>
      </c>
      <c r="C59" s="3"/>
      <c r="D59" s="3"/>
      <c r="E59" s="3"/>
      <c r="F59" s="3"/>
      <c r="G59" s="3"/>
      <c r="H59" s="3"/>
      <c r="I59" s="3"/>
      <c r="J59" s="3"/>
      <c r="K59" s="3"/>
    </row>
    <row r="60" spans="2:11" ht="18" customHeight="1">
      <c r="B60" s="8" t="s">
        <v>84</v>
      </c>
      <c r="C60" s="3"/>
      <c r="D60" s="34"/>
      <c r="E60" s="25"/>
      <c r="F60" s="25"/>
      <c r="G60" s="34"/>
      <c r="H60" s="34"/>
      <c r="I60" s="25"/>
      <c r="J60" s="25"/>
      <c r="K60" s="34"/>
    </row>
    <row r="61" spans="2:11" ht="18" customHeight="1">
      <c r="B61" s="8" t="s">
        <v>85</v>
      </c>
      <c r="C61" s="3"/>
      <c r="D61" s="21">
        <f>SUM(D52:D60)</f>
        <v>98590</v>
      </c>
      <c r="E61" s="21">
        <f aca="true" t="shared" si="0" ref="E61:K61">SUM(E52:E60)</f>
        <v>23919</v>
      </c>
      <c r="F61" s="21">
        <f t="shared" si="0"/>
        <v>10525</v>
      </c>
      <c r="G61" s="21">
        <f t="shared" si="0"/>
        <v>111984</v>
      </c>
      <c r="H61" s="21">
        <f t="shared" si="0"/>
        <v>111932</v>
      </c>
      <c r="I61" s="21">
        <f t="shared" si="0"/>
        <v>22999</v>
      </c>
      <c r="J61" s="21">
        <f t="shared" si="0"/>
        <v>24971</v>
      </c>
      <c r="K61" s="21">
        <f t="shared" si="0"/>
        <v>109960</v>
      </c>
    </row>
    <row r="62" spans="1:11" ht="18" customHeight="1">
      <c r="A62" s="18"/>
      <c r="B62" s="8" t="s">
        <v>87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25.5" customHeight="1">
      <c r="A63" s="39"/>
      <c r="B63" s="60" t="s">
        <v>97</v>
      </c>
      <c r="C63" s="61"/>
      <c r="D63" s="61"/>
      <c r="E63" s="61"/>
      <c r="F63" s="61"/>
      <c r="G63" s="61"/>
      <c r="H63" s="61"/>
      <c r="I63" s="61"/>
      <c r="J63" s="61"/>
      <c r="K63" s="61"/>
    </row>
    <row r="64" spans="2:11" ht="55.5" customHeight="1">
      <c r="B64" s="58" t="s">
        <v>96</v>
      </c>
      <c r="C64" s="58"/>
      <c r="D64" s="58"/>
      <c r="E64" s="58"/>
      <c r="F64" s="58"/>
      <c r="G64" s="58"/>
      <c r="H64" s="58"/>
      <c r="I64" s="58"/>
      <c r="J64" s="58"/>
      <c r="K64" s="58"/>
    </row>
    <row r="65" spans="2:11" ht="38.25" customHeight="1">
      <c r="B65" s="60" t="s">
        <v>86</v>
      </c>
      <c r="C65" s="61"/>
      <c r="D65" s="61"/>
      <c r="E65" s="61"/>
      <c r="F65" s="61"/>
      <c r="G65" s="61"/>
      <c r="H65" s="61"/>
      <c r="I65" s="61"/>
      <c r="J65" s="61"/>
      <c r="K65" s="61"/>
    </row>
    <row r="66" spans="2:11" ht="35.25" customHeight="1">
      <c r="B66" s="58" t="s">
        <v>106</v>
      </c>
      <c r="C66" s="58"/>
      <c r="D66" s="58"/>
      <c r="E66" s="58"/>
      <c r="F66" s="58"/>
      <c r="G66" s="58"/>
      <c r="H66" s="58"/>
      <c r="I66" s="58"/>
      <c r="J66" s="58"/>
      <c r="K66" s="58"/>
    </row>
    <row r="67" spans="2:11" ht="24.75" customHeight="1">
      <c r="B67" s="42" t="s">
        <v>107</v>
      </c>
      <c r="C67" s="43"/>
      <c r="D67" s="43"/>
      <c r="E67" s="43"/>
      <c r="F67" s="43"/>
      <c r="G67" s="43"/>
      <c r="H67" s="43"/>
      <c r="I67" s="43"/>
      <c r="J67" s="43"/>
      <c r="K67" s="43"/>
    </row>
    <row r="68" spans="2:11" ht="12.75" customHeight="1">
      <c r="B68" s="5" t="s">
        <v>92</v>
      </c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1"/>
      <c r="C69" s="1"/>
      <c r="D69" s="35"/>
      <c r="F69" s="4"/>
      <c r="G69" s="1"/>
      <c r="H69" s="40" t="s">
        <v>93</v>
      </c>
      <c r="I69" s="41"/>
      <c r="J69" s="41"/>
      <c r="K69" s="41"/>
    </row>
    <row r="70" spans="2:11" ht="12.75">
      <c r="B70" s="1"/>
      <c r="C70" s="1"/>
      <c r="E70" s="35"/>
      <c r="F70" s="4"/>
      <c r="G70" s="1"/>
      <c r="H70" s="59" t="s">
        <v>94</v>
      </c>
      <c r="I70" s="59"/>
      <c r="J70" s="59"/>
      <c r="K70" s="59"/>
    </row>
  </sheetData>
  <mergeCells count="109">
    <mergeCell ref="K18:K19"/>
    <mergeCell ref="E32:E33"/>
    <mergeCell ref="G25:I25"/>
    <mergeCell ref="G24:I24"/>
    <mergeCell ref="G32:I32"/>
    <mergeCell ref="G33:I33"/>
    <mergeCell ref="B26:F26"/>
    <mergeCell ref="G26:K26"/>
    <mergeCell ref="F32:F33"/>
    <mergeCell ref="J27:J28"/>
    <mergeCell ref="K27:K28"/>
    <mergeCell ref="G29:I29"/>
    <mergeCell ref="G30:I30"/>
    <mergeCell ref="G27:I28"/>
    <mergeCell ref="B5:C5"/>
    <mergeCell ref="D5:G5"/>
    <mergeCell ref="H5:I5"/>
    <mergeCell ref="J5:K5"/>
    <mergeCell ref="B1:K1"/>
    <mergeCell ref="B2:K2"/>
    <mergeCell ref="B3:K3"/>
    <mergeCell ref="B4:K4"/>
    <mergeCell ref="B6:C6"/>
    <mergeCell ref="D6:G6"/>
    <mergeCell ref="H6:I6"/>
    <mergeCell ref="J6:K6"/>
    <mergeCell ref="B7:K7"/>
    <mergeCell ref="B8:K8"/>
    <mergeCell ref="B9:D9"/>
    <mergeCell ref="G9:I9"/>
    <mergeCell ref="B10:D10"/>
    <mergeCell ref="G10:I10"/>
    <mergeCell ref="B11:D11"/>
    <mergeCell ref="B12:D12"/>
    <mergeCell ref="G12:I12"/>
    <mergeCell ref="G11:I11"/>
    <mergeCell ref="B13:D13"/>
    <mergeCell ref="G13:I13"/>
    <mergeCell ref="B14:D15"/>
    <mergeCell ref="G14:I14"/>
    <mergeCell ref="G15:I15"/>
    <mergeCell ref="E14:E15"/>
    <mergeCell ref="F14:F15"/>
    <mergeCell ref="B16:D16"/>
    <mergeCell ref="G16:I16"/>
    <mergeCell ref="B17:D17"/>
    <mergeCell ref="G17:I17"/>
    <mergeCell ref="B18:D18"/>
    <mergeCell ref="G18:I19"/>
    <mergeCell ref="J18:J19"/>
    <mergeCell ref="B19:D19"/>
    <mergeCell ref="B20:D20"/>
    <mergeCell ref="G20:I20"/>
    <mergeCell ref="B21:D21"/>
    <mergeCell ref="G21:I21"/>
    <mergeCell ref="B42:D42"/>
    <mergeCell ref="B22:D22"/>
    <mergeCell ref="G22:I22"/>
    <mergeCell ref="B23:D23"/>
    <mergeCell ref="G23:I23"/>
    <mergeCell ref="E27:E28"/>
    <mergeCell ref="F27:F28"/>
    <mergeCell ref="G31:I31"/>
    <mergeCell ref="B37:D37"/>
    <mergeCell ref="G38:I38"/>
    <mergeCell ref="B30:D30"/>
    <mergeCell ref="B31:D31"/>
    <mergeCell ref="B32:D33"/>
    <mergeCell ref="B41:D41"/>
    <mergeCell ref="B40:D40"/>
    <mergeCell ref="B24:D24"/>
    <mergeCell ref="B25:D25"/>
    <mergeCell ref="B27:D28"/>
    <mergeCell ref="B29:D29"/>
    <mergeCell ref="G41:I41"/>
    <mergeCell ref="G34:I34"/>
    <mergeCell ref="B34:D34"/>
    <mergeCell ref="G35:I35"/>
    <mergeCell ref="B35:D35"/>
    <mergeCell ref="G46:I46"/>
    <mergeCell ref="G42:I43"/>
    <mergeCell ref="G36:I36"/>
    <mergeCell ref="B36:D36"/>
    <mergeCell ref="G37:I37"/>
    <mergeCell ref="B44:D44"/>
    <mergeCell ref="B38:D38"/>
    <mergeCell ref="G39:I39"/>
    <mergeCell ref="B39:D39"/>
    <mergeCell ref="G40:I40"/>
    <mergeCell ref="D49:G49"/>
    <mergeCell ref="H49:K49"/>
    <mergeCell ref="B63:K63"/>
    <mergeCell ref="B48:K48"/>
    <mergeCell ref="B66:K66"/>
    <mergeCell ref="B64:K64"/>
    <mergeCell ref="H70:K70"/>
    <mergeCell ref="B67:K67"/>
    <mergeCell ref="H69:K69"/>
    <mergeCell ref="B65:K65"/>
    <mergeCell ref="J42:J43"/>
    <mergeCell ref="K42:K43"/>
    <mergeCell ref="B47:D47"/>
    <mergeCell ref="B45:D46"/>
    <mergeCell ref="E45:E46"/>
    <mergeCell ref="F45:F46"/>
    <mergeCell ref="G47:I47"/>
    <mergeCell ref="G44:I44"/>
    <mergeCell ref="B43:D43"/>
    <mergeCell ref="G45:I45"/>
  </mergeCells>
  <printOptions/>
  <pageMargins left="0.32" right="0.231496" top="0.43" bottom="0.2" header="0.511811023622047" footer="0.1"/>
  <pageSetup horizontalDpi="300" verticalDpi="300" orientation="portrait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2007-07-12T09:10:18Z</cp:lastPrinted>
  <dcterms:created xsi:type="dcterms:W3CDTF">2007-02-12T13:02:25Z</dcterms:created>
  <dcterms:modified xsi:type="dcterms:W3CDTF">2007-07-18T07:34:51Z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