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90" windowWidth="19155" windowHeight="8970" activeTab="0"/>
  </bookViews>
  <sheets>
    <sheet name="Privredna drustva" sheetId="1" r:id="rId1"/>
  </sheets>
  <definedNames>
    <definedName name="_xlnm.Print_Area" localSheetId="0">'Privredna drustva'!$A$1:$K$106</definedName>
  </definedNames>
  <calcPr fullCalcOnLoad="1"/>
</workbook>
</file>

<file path=xl/sharedStrings.xml><?xml version="1.0" encoding="utf-8"?>
<sst xmlns="http://schemas.openxmlformats.org/spreadsheetml/2006/main" count="138" uniqueCount="116">
  <si>
    <t>(назив привредног друштва) а.д. (седиште)</t>
  </si>
  <si>
    <t>1. скраћени назив:</t>
  </si>
  <si>
    <t>3. матични број:</t>
  </si>
  <si>
    <t>2. адреса: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</si>
  <si>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</si>
  <si>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</si>
  <si>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</si>
  <si>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</si>
  <si>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</si>
  <si>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</si>
  <si>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</si>
  <si>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</si>
  <si>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</si>
  <si>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</si>
  <si>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</si>
  <si>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</si>
  <si>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</si>
  <si>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</si>
  <si>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</si>
  <si>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</si>
  <si>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</si>
  <si>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</si>
  <si>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</si>
  <si>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</si>
  <si>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</si>
  <si>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</si>
  <si>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</si>
  <si>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</si>
  <si>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</si>
  <si>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</si>
  <si>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</si>
  <si>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</si>
  <si>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</si>
  <si>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</si>
  <si>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</si>
  <si>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</si>
  <si>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</si>
  <si>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</si>
  <si>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</si>
  <si>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</si>
  <si>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</si>
  <si>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</si>
  <si>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</si>
  <si>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</si>
  <si>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</si>
  <si>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</si>
  <si>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</si>
  <si>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</si>
  <si>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</si>
  <si>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</si>
  <si>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</si>
  <si>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</si>
  <si>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</si>
  <si>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</si>
  <si>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</si>
  <si>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</si>
  <si>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</si>
  <si>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</si>
  <si>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</si>
  <si>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</si>
  <si>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</si>
  <si>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</si>
  <si>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</si>
  <si>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</si>
  <si>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</si>
  <si>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</si>
  <si>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</si>
  <si>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</si>
  <si>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</si>
  <si>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</si>
  <si>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</si>
  <si>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</si>
  <si>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</si>
  <si>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</si>
  <si>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</si>
  <si>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</si>
  <si>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</si>
  <si>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</si>
  <si>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</si>
  <si>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</si>
  <si>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</si>
  <si>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</si>
  <si>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</si>
  <si>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</si>
  <si>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</si>
  <si>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</si>
  <si>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</si>
  <si>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</si>
  <si>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</si>
  <si>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</si>
  <si>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</si>
  <si>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</si>
  <si>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</si>
  <si>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</si>
  <si>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</si>
  <si>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</si>
  <si>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2007.</t>
  </si>
  <si>
    <t>ДИЈАМАНТ АД</t>
  </si>
  <si>
    <t>ДИЈАМАНТ АД ЗА ПРОИЗВОДЊУ УЉА ,МАСТИ И МАРГАРИНА                   ЗРЕЊАНИН,ТЕМИШВАРСКИ ДРУМ 14</t>
  </si>
  <si>
    <t>Није било значајнијих промена правног и финансијског положаја друштва.</t>
  </si>
  <si>
    <t>Увид се може извршити  сваког радног дана у времену од 8 до 16 часова у седишту друштва у Зрењанину на адреси Темишварски друм 14 у службеним просторијама Дијаманта АД ,код Руководиоца  рачуноводства  Снежане Стојшин.</t>
  </si>
  <si>
    <t>ИЗВОД ИЗ  НОВОКОНСОЛИДОВАНИХ  ФИНАНСИЈСКИХ ИЗВЕШТАЈА ЗА 2007. ГОДИНУ</t>
  </si>
  <si>
    <t>I ОСНОВНИ ПОДАЦИ-МАТИЧНО ДРУШТВО</t>
  </si>
  <si>
    <t>Кикиндски млин АД</t>
  </si>
  <si>
    <t>Светозара Милетића бр 198, Кикинда</t>
  </si>
  <si>
    <t>ТЕМИШВАРСКИ ДРУМ 14, Зрењанин</t>
  </si>
  <si>
    <t>Стандард АД</t>
  </si>
  <si>
    <t>Светозара Милетића бр 192, Кикинда</t>
  </si>
  <si>
    <t xml:space="preserve"> ЗАВИСНО ДРУШТВО</t>
  </si>
  <si>
    <t>ЗАВИСНО ДРУШТВО</t>
  </si>
  <si>
    <t>Напомена: Консолидовани финасијски извештаји се односе на период од 01.07 до .31.12.2007.године.</t>
  </si>
  <si>
    <t>Консолидација за "Кикиндски млин" урађена за период 01.07.до 31.12.2007 године, а за "Стандард" од 01.12.2007. до 31.12.2007 године.</t>
  </si>
  <si>
    <t>"Дијамант" АД као  новоконсолидовано друштво у финансијским извештајима не приказује податке за 2006. годину.</t>
  </si>
  <si>
    <r>
      <t>III ЗАКЉУЧНО МИШЉЕЊЕ РЕВИЗОРА "BAKER TILLY WB REVIZIJA DOO" BEOGRAD  О ФИНАНСИЈСКИМ ИЗВЕШТАЈИМА:</t>
    </r>
    <r>
      <rPr>
        <b/>
        <sz val="10"/>
        <rFont val="Arial"/>
        <family val="2"/>
      </rPr>
      <t xml:space="preserve">
"Основе за мишљење ревизора - Приложени консолидовани финансијски извештаји не укључују резервисање за накнаде запосленима по основу отпремнина јубиларних награда након испуњења услова и одговарајућа обелодањивања у складу са захтевима МРС 19 Накнаде запосленима. Сагласно томе, нисмо могли да се уверимо у потенцијалне ефекте резервисања по наведеним основама у консолидованим финансијским извештајима Групе за 2007.годину.                                                                                                                             Мишљење ревизора -По нашем мишљењу, осим за ефекте које на консолидоване финансијске извештаје имају питања наведена у претходним параграфима, консолидовани финасијски извештаји истинито и објективно, по свим материјално значајним питањима, приказују консолидовани финансијски положај Групе на дан 31.децембра 2007. године, као и резултате њеног пословања и токове готовине за годину која се завршава на тај дан, у складу са рачуноводственим прописима Републике Србије. "                                                                                                         </t>
    </r>
  </si>
  <si>
    <t xml:space="preserve">Жељко Брозовић, дипл.eцц </t>
  </si>
  <si>
    <t xml:space="preserve">4. ПИБ: 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</si>
</sst>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/>
    </xf>
    <xf numFmtId="3" fontId="6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top" wrapText="1"/>
    </xf>
    <xf numFmtId="3" fontId="0" fillId="0" borderId="0" xfId="0" applyNumberFormat="1" applyAlignment="1">
      <alignment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7" fillId="0" borderId="14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view="pageBreakPreview" zoomScaleSheetLayoutView="100" zoomScalePageLayoutView="0" workbookViewId="0" topLeftCell="A28">
      <selection activeCell="N81" sqref="N81"/>
    </sheetView>
  </sheetViews>
  <sheetFormatPr defaultColWidth="9.140625" defaultRowHeight="12.75"/>
  <cols>
    <col min="1" max="1" width="4.00390625" style="0" customWidth="1"/>
  </cols>
  <sheetData>
    <row r="1" spans="2:11" ht="41.25" customHeight="1">
      <c r="B1" s="56" t="s">
        <v>77</v>
      </c>
      <c r="C1" s="56"/>
      <c r="D1" s="56"/>
      <c r="E1" s="56"/>
      <c r="F1" s="56"/>
      <c r="G1" s="56"/>
      <c r="H1" s="56"/>
      <c r="I1" s="56"/>
      <c r="J1" s="56"/>
      <c r="K1" s="56"/>
    </row>
    <row r="2" spans="2:11" ht="12.75">
      <c r="B2" s="57" t="s">
        <v>101</v>
      </c>
      <c r="C2" s="57"/>
      <c r="D2" s="57"/>
      <c r="E2" s="57"/>
      <c r="F2" s="57"/>
      <c r="G2" s="57"/>
      <c r="H2" s="57"/>
      <c r="I2" s="57"/>
      <c r="J2" s="57"/>
      <c r="K2" s="57"/>
    </row>
    <row r="3" spans="2:11" ht="12.75">
      <c r="B3" s="60" t="s">
        <v>98</v>
      </c>
      <c r="C3" s="60"/>
      <c r="D3" s="60"/>
      <c r="E3" s="60"/>
      <c r="F3" s="60"/>
      <c r="G3" s="60"/>
      <c r="H3" s="60"/>
      <c r="I3" s="60"/>
      <c r="J3" s="60"/>
      <c r="K3" s="60"/>
    </row>
    <row r="4" spans="2:11" ht="12.75">
      <c r="B4" s="58" t="s">
        <v>0</v>
      </c>
      <c r="C4" s="59"/>
      <c r="D4" s="59"/>
      <c r="E4" s="59"/>
      <c r="F4" s="59"/>
      <c r="G4" s="59"/>
      <c r="H4" s="59"/>
      <c r="I4" s="59"/>
      <c r="J4" s="59"/>
      <c r="K4" s="59"/>
    </row>
    <row r="5" spans="2:11" ht="12.75">
      <c r="B5" s="2"/>
      <c r="C5" s="2"/>
      <c r="D5" s="2"/>
      <c r="E5" s="2"/>
      <c r="F5" s="2"/>
      <c r="G5" s="2"/>
      <c r="H5" s="2"/>
      <c r="I5" s="2"/>
      <c r="J5" s="19"/>
      <c r="K5" s="19"/>
    </row>
    <row r="6" spans="2:11" ht="12.75">
      <c r="B6" s="54" t="s">
        <v>102</v>
      </c>
      <c r="C6" s="54"/>
      <c r="D6" s="54"/>
      <c r="E6" s="54"/>
      <c r="F6" s="54"/>
      <c r="G6" s="54"/>
      <c r="H6" s="54"/>
      <c r="I6" s="54"/>
      <c r="J6" s="54"/>
      <c r="K6" s="54"/>
    </row>
    <row r="7" spans="2:11" ht="12.75">
      <c r="B7" s="50" t="s">
        <v>1</v>
      </c>
      <c r="C7" s="50"/>
      <c r="D7" s="55" t="s">
        <v>97</v>
      </c>
      <c r="E7" s="55"/>
      <c r="F7" s="55"/>
      <c r="G7" s="55"/>
      <c r="H7" s="50" t="s">
        <v>2</v>
      </c>
      <c r="I7" s="50"/>
      <c r="J7" s="55">
        <v>8000344</v>
      </c>
      <c r="K7" s="55"/>
    </row>
    <row r="8" spans="2:11" ht="12.75">
      <c r="B8" s="50" t="s">
        <v>3</v>
      </c>
      <c r="C8" s="50"/>
      <c r="D8" s="51" t="s">
        <v>105</v>
      </c>
      <c r="E8" s="52"/>
      <c r="F8" s="52"/>
      <c r="G8" s="53"/>
      <c r="H8" s="50" t="s">
        <v>115</v>
      </c>
      <c r="I8" s="50"/>
      <c r="J8" s="51">
        <v>100655247</v>
      </c>
      <c r="K8" s="53"/>
    </row>
    <row r="9" spans="2:11" ht="12.75">
      <c r="B9" s="40" t="s">
        <v>108</v>
      </c>
      <c r="C9" s="40"/>
      <c r="D9" s="40"/>
      <c r="E9" s="40"/>
      <c r="F9" s="40"/>
      <c r="G9" s="40"/>
      <c r="H9" s="40"/>
      <c r="I9" s="40"/>
      <c r="J9" s="40"/>
      <c r="K9" s="40"/>
    </row>
    <row r="10" spans="2:11" ht="12.75">
      <c r="B10" s="50" t="s">
        <v>1</v>
      </c>
      <c r="C10" s="50"/>
      <c r="D10" s="55" t="s">
        <v>103</v>
      </c>
      <c r="E10" s="55"/>
      <c r="F10" s="55"/>
      <c r="G10" s="55"/>
      <c r="H10" s="50" t="s">
        <v>2</v>
      </c>
      <c r="I10" s="50"/>
      <c r="J10" s="55">
        <v>8021694</v>
      </c>
      <c r="K10" s="55"/>
    </row>
    <row r="11" spans="2:11" ht="12.75">
      <c r="B11" s="50" t="s">
        <v>3</v>
      </c>
      <c r="C11" s="50"/>
      <c r="D11" s="51" t="s">
        <v>104</v>
      </c>
      <c r="E11" s="52"/>
      <c r="F11" s="52"/>
      <c r="G11" s="53"/>
      <c r="H11" s="50" t="s">
        <v>115</v>
      </c>
      <c r="I11" s="50"/>
      <c r="J11" s="51">
        <v>100508941</v>
      </c>
      <c r="K11" s="53"/>
    </row>
    <row r="12" spans="2:11" ht="12.75">
      <c r="B12" s="54" t="s">
        <v>109</v>
      </c>
      <c r="C12" s="54"/>
      <c r="D12" s="54"/>
      <c r="E12" s="54"/>
      <c r="F12" s="54"/>
      <c r="G12" s="54"/>
      <c r="H12" s="54"/>
      <c r="I12" s="54"/>
      <c r="J12" s="54"/>
      <c r="K12" s="54"/>
    </row>
    <row r="13" spans="2:11" ht="12.75" customHeight="1">
      <c r="B13" s="50" t="s">
        <v>1</v>
      </c>
      <c r="C13" s="50"/>
      <c r="D13" s="55" t="s">
        <v>106</v>
      </c>
      <c r="E13" s="55"/>
      <c r="F13" s="55"/>
      <c r="G13" s="55"/>
      <c r="H13" s="50" t="s">
        <v>2</v>
      </c>
      <c r="I13" s="50"/>
      <c r="J13" s="55">
        <v>8021732</v>
      </c>
      <c r="K13" s="55"/>
    </row>
    <row r="14" spans="2:11" ht="12.75" customHeight="1">
      <c r="B14" s="50" t="s">
        <v>3</v>
      </c>
      <c r="C14" s="50"/>
      <c r="D14" s="51" t="s">
        <v>107</v>
      </c>
      <c r="E14" s="52"/>
      <c r="F14" s="52"/>
      <c r="G14" s="53"/>
      <c r="H14" s="50" t="s">
        <v>115</v>
      </c>
      <c r="I14" s="50"/>
      <c r="J14" s="51">
        <v>102071221</v>
      </c>
      <c r="K14" s="53"/>
    </row>
    <row r="15" spans="2:11" ht="18" customHeight="1">
      <c r="B15" s="61" t="s">
        <v>4</v>
      </c>
      <c r="C15" s="61"/>
      <c r="D15" s="61"/>
      <c r="E15" s="61"/>
      <c r="F15" s="61"/>
      <c r="G15" s="61"/>
      <c r="H15" s="61"/>
      <c r="I15" s="61"/>
      <c r="J15" s="61"/>
      <c r="K15" s="61"/>
    </row>
    <row r="16" spans="2:11" ht="4.5" customHeight="1"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2:11" ht="12.75">
      <c r="B17" s="62" t="s">
        <v>5</v>
      </c>
      <c r="C17" s="62"/>
      <c r="D17" s="62"/>
      <c r="E17" s="62"/>
      <c r="F17" s="62"/>
      <c r="G17" s="62"/>
      <c r="H17" s="62"/>
      <c r="I17" s="62"/>
      <c r="J17" s="62"/>
      <c r="K17" s="62"/>
    </row>
    <row r="18" spans="2:11" ht="12.75">
      <c r="B18" s="63" t="s">
        <v>6</v>
      </c>
      <c r="C18" s="63"/>
      <c r="D18" s="63"/>
      <c r="E18" s="3" t="s">
        <v>7</v>
      </c>
      <c r="F18" s="3" t="s">
        <v>96</v>
      </c>
      <c r="G18" s="63" t="s">
        <v>8</v>
      </c>
      <c r="H18" s="63"/>
      <c r="I18" s="63"/>
      <c r="J18" s="3" t="s">
        <v>7</v>
      </c>
      <c r="K18" s="3" t="s">
        <v>96</v>
      </c>
    </row>
    <row r="19" spans="2:11" ht="12.75">
      <c r="B19" s="64" t="s">
        <v>9</v>
      </c>
      <c r="C19" s="64"/>
      <c r="D19" s="64"/>
      <c r="E19" s="5"/>
      <c r="F19" s="34">
        <f>SUM(F20:F25)</f>
        <v>2907187</v>
      </c>
      <c r="G19" s="64" t="s">
        <v>10</v>
      </c>
      <c r="H19" s="64"/>
      <c r="I19" s="64"/>
      <c r="J19" s="4"/>
      <c r="K19" s="35">
        <f>SUM(K20+K21+K22+K23+K24-K25)</f>
        <v>5411541</v>
      </c>
    </row>
    <row r="20" spans="2:11" ht="12.75">
      <c r="B20" s="65" t="s">
        <v>11</v>
      </c>
      <c r="C20" s="64"/>
      <c r="D20" s="64"/>
      <c r="E20" s="5"/>
      <c r="F20" s="34"/>
      <c r="G20" s="68" t="s">
        <v>79</v>
      </c>
      <c r="H20" s="69"/>
      <c r="I20" s="70"/>
      <c r="J20" s="4"/>
      <c r="K20" s="35">
        <v>2969549</v>
      </c>
    </row>
    <row r="21" spans="2:11" ht="12.75">
      <c r="B21" s="66" t="s">
        <v>12</v>
      </c>
      <c r="C21" s="66"/>
      <c r="D21" s="66"/>
      <c r="E21" s="5"/>
      <c r="F21" s="34"/>
      <c r="G21" s="67" t="s">
        <v>13</v>
      </c>
      <c r="H21" s="67"/>
      <c r="I21" s="67"/>
      <c r="J21" s="4"/>
      <c r="K21" s="35"/>
    </row>
    <row r="22" spans="2:11" ht="12.75">
      <c r="B22" s="67" t="s">
        <v>14</v>
      </c>
      <c r="C22" s="67"/>
      <c r="D22" s="67"/>
      <c r="E22" s="5"/>
      <c r="F22" s="34">
        <v>139549</v>
      </c>
      <c r="G22" s="67" t="s">
        <v>15</v>
      </c>
      <c r="H22" s="67"/>
      <c r="I22" s="67"/>
      <c r="J22" s="4"/>
      <c r="K22" s="35">
        <v>46932</v>
      </c>
    </row>
    <row r="23" spans="2:11" ht="12.75">
      <c r="B23" s="44" t="s">
        <v>61</v>
      </c>
      <c r="C23" s="67"/>
      <c r="D23" s="67"/>
      <c r="E23" s="45"/>
      <c r="F23" s="46">
        <v>2727073</v>
      </c>
      <c r="G23" s="67" t="s">
        <v>16</v>
      </c>
      <c r="H23" s="67"/>
      <c r="I23" s="67"/>
      <c r="J23" s="4"/>
      <c r="K23" s="35">
        <v>174594</v>
      </c>
    </row>
    <row r="24" spans="2:11" ht="12.75">
      <c r="B24" s="67"/>
      <c r="C24" s="67"/>
      <c r="D24" s="67"/>
      <c r="E24" s="45"/>
      <c r="F24" s="46"/>
      <c r="G24" s="67" t="s">
        <v>62</v>
      </c>
      <c r="H24" s="67"/>
      <c r="I24" s="67"/>
      <c r="J24" s="4"/>
      <c r="K24" s="35">
        <v>2230836</v>
      </c>
    </row>
    <row r="25" spans="2:11" ht="12.75">
      <c r="B25" s="65" t="s">
        <v>17</v>
      </c>
      <c r="C25" s="65"/>
      <c r="D25" s="65"/>
      <c r="E25" s="5"/>
      <c r="F25" s="34">
        <v>40565</v>
      </c>
      <c r="G25" s="67" t="s">
        <v>18</v>
      </c>
      <c r="H25" s="67"/>
      <c r="I25" s="67"/>
      <c r="J25" s="4"/>
      <c r="K25" s="35">
        <v>10370</v>
      </c>
    </row>
    <row r="26" spans="2:11" ht="12.75">
      <c r="B26" s="64" t="s">
        <v>22</v>
      </c>
      <c r="C26" s="64"/>
      <c r="D26" s="64"/>
      <c r="E26" s="5"/>
      <c r="F26" s="34">
        <f>SUM(F27:F30)</f>
        <v>9245987</v>
      </c>
      <c r="G26" s="67" t="s">
        <v>19</v>
      </c>
      <c r="H26" s="67"/>
      <c r="I26" s="67"/>
      <c r="J26" s="4"/>
      <c r="K26" s="35"/>
    </row>
    <row r="27" spans="2:11" ht="12.75" customHeight="1">
      <c r="B27" s="67" t="s">
        <v>24</v>
      </c>
      <c r="C27" s="67"/>
      <c r="D27" s="67"/>
      <c r="E27" s="5"/>
      <c r="F27" s="34">
        <v>4702307</v>
      </c>
      <c r="G27" s="47" t="s">
        <v>20</v>
      </c>
      <c r="H27" s="48"/>
      <c r="I27" s="48"/>
      <c r="J27" s="45"/>
      <c r="K27" s="46">
        <f>SUM(K29:K32)</f>
        <v>6741633</v>
      </c>
    </row>
    <row r="28" spans="2:11" ht="46.5" customHeight="1">
      <c r="B28" s="49" t="s">
        <v>63</v>
      </c>
      <c r="C28" s="41"/>
      <c r="D28" s="41"/>
      <c r="E28" s="5"/>
      <c r="F28" s="34">
        <v>112144</v>
      </c>
      <c r="G28" s="48"/>
      <c r="H28" s="48"/>
      <c r="I28" s="48"/>
      <c r="J28" s="45"/>
      <c r="K28" s="46"/>
    </row>
    <row r="29" spans="2:11" ht="12.75">
      <c r="B29" s="67" t="s">
        <v>64</v>
      </c>
      <c r="C29" s="67"/>
      <c r="D29" s="67"/>
      <c r="E29" s="5"/>
      <c r="F29" s="34">
        <v>4365229</v>
      </c>
      <c r="G29" s="65" t="s">
        <v>21</v>
      </c>
      <c r="H29" s="65"/>
      <c r="I29" s="65"/>
      <c r="J29" s="4"/>
      <c r="K29" s="35">
        <v>9430</v>
      </c>
    </row>
    <row r="30" spans="2:11" ht="12.75">
      <c r="B30" s="65" t="s">
        <v>26</v>
      </c>
      <c r="C30" s="65"/>
      <c r="D30" s="65"/>
      <c r="E30" s="5"/>
      <c r="F30" s="34">
        <v>66307</v>
      </c>
      <c r="G30" s="65" t="s">
        <v>23</v>
      </c>
      <c r="H30" s="65"/>
      <c r="I30" s="65"/>
      <c r="J30" s="4"/>
      <c r="K30" s="35">
        <v>2904768</v>
      </c>
    </row>
    <row r="31" spans="2:11" ht="12.75">
      <c r="B31" s="64" t="s">
        <v>27</v>
      </c>
      <c r="C31" s="64"/>
      <c r="D31" s="64"/>
      <c r="E31" s="5"/>
      <c r="F31" s="34">
        <f>SUM(F19+F26)</f>
        <v>12153174</v>
      </c>
      <c r="G31" s="67" t="s">
        <v>25</v>
      </c>
      <c r="H31" s="67"/>
      <c r="I31" s="67"/>
      <c r="J31" s="4"/>
      <c r="K31" s="35">
        <v>3827435</v>
      </c>
    </row>
    <row r="32" spans="2:11" ht="12.75">
      <c r="B32" s="64" t="s">
        <v>65</v>
      </c>
      <c r="C32" s="64"/>
      <c r="D32" s="64"/>
      <c r="E32" s="5"/>
      <c r="F32" s="34"/>
      <c r="G32" s="67" t="s">
        <v>28</v>
      </c>
      <c r="H32" s="67"/>
      <c r="I32" s="67"/>
      <c r="J32" s="4"/>
      <c r="K32" s="35"/>
    </row>
    <row r="33" spans="2:11" ht="12.75">
      <c r="B33" s="42" t="s">
        <v>30</v>
      </c>
      <c r="C33" s="42"/>
      <c r="D33" s="42"/>
      <c r="E33" s="5"/>
      <c r="F33" s="34">
        <v>12153174</v>
      </c>
      <c r="G33" s="43" t="s">
        <v>29</v>
      </c>
      <c r="H33" s="43"/>
      <c r="I33" s="43"/>
      <c r="J33" s="45"/>
      <c r="K33" s="46">
        <f>SUM(K19+K27)</f>
        <v>12153174</v>
      </c>
    </row>
    <row r="34" spans="2:11" ht="12.75">
      <c r="B34" s="42" t="s">
        <v>31</v>
      </c>
      <c r="C34" s="42"/>
      <c r="D34" s="42"/>
      <c r="E34" s="5"/>
      <c r="F34" s="34">
        <v>1501526</v>
      </c>
      <c r="G34" s="43"/>
      <c r="H34" s="43"/>
      <c r="I34" s="43"/>
      <c r="J34" s="45"/>
      <c r="K34" s="46"/>
    </row>
    <row r="35" spans="7:11" ht="12.75">
      <c r="G35" s="71" t="s">
        <v>32</v>
      </c>
      <c r="H35" s="72"/>
      <c r="I35" s="72"/>
      <c r="J35" s="6"/>
      <c r="K35" s="36">
        <v>1501526</v>
      </c>
    </row>
    <row r="37" spans="2:11" ht="12.75">
      <c r="B37" s="73" t="s">
        <v>66</v>
      </c>
      <c r="C37" s="74"/>
      <c r="D37" s="74"/>
      <c r="E37" s="74"/>
      <c r="F37" s="74"/>
      <c r="G37" s="74" t="s">
        <v>33</v>
      </c>
      <c r="H37" s="74"/>
      <c r="I37" s="74"/>
      <c r="J37" s="74"/>
      <c r="K37" s="74"/>
    </row>
    <row r="38" spans="2:11" ht="12.75">
      <c r="B38" s="75"/>
      <c r="C38" s="75"/>
      <c r="D38" s="75"/>
      <c r="E38" s="75"/>
      <c r="F38" s="75"/>
      <c r="G38" s="74"/>
      <c r="H38" s="74"/>
      <c r="I38" s="74"/>
      <c r="J38" s="74"/>
      <c r="K38" s="74"/>
    </row>
    <row r="39" spans="2:11" ht="12.75" customHeight="1">
      <c r="B39" s="76" t="s">
        <v>60</v>
      </c>
      <c r="C39" s="76"/>
      <c r="D39" s="76"/>
      <c r="E39" s="77" t="s">
        <v>7</v>
      </c>
      <c r="F39" s="77" t="s">
        <v>96</v>
      </c>
      <c r="G39" s="78" t="s">
        <v>34</v>
      </c>
      <c r="H39" s="64"/>
      <c r="I39" s="64"/>
      <c r="J39" s="77" t="s">
        <v>7</v>
      </c>
      <c r="K39" s="77" t="s">
        <v>96</v>
      </c>
    </row>
    <row r="40" spans="2:11" ht="12.75">
      <c r="B40" s="76"/>
      <c r="C40" s="76"/>
      <c r="D40" s="76"/>
      <c r="E40" s="77"/>
      <c r="F40" s="77"/>
      <c r="G40" s="64"/>
      <c r="H40" s="64"/>
      <c r="I40" s="64"/>
      <c r="J40" s="77"/>
      <c r="K40" s="77"/>
    </row>
    <row r="41" spans="2:11" ht="12.75">
      <c r="B41" s="76"/>
      <c r="C41" s="76"/>
      <c r="D41" s="76"/>
      <c r="E41" s="77"/>
      <c r="F41" s="77"/>
      <c r="G41" s="67" t="s">
        <v>35</v>
      </c>
      <c r="H41" s="67"/>
      <c r="I41" s="67"/>
      <c r="J41" s="4"/>
      <c r="K41" s="35">
        <v>9398012</v>
      </c>
    </row>
    <row r="42" spans="2:11" ht="12.75">
      <c r="B42" s="67" t="s">
        <v>36</v>
      </c>
      <c r="C42" s="67"/>
      <c r="D42" s="67"/>
      <c r="E42" s="5"/>
      <c r="F42" s="34">
        <v>11892792</v>
      </c>
      <c r="G42" s="67" t="s">
        <v>39</v>
      </c>
      <c r="H42" s="67"/>
      <c r="I42" s="67"/>
      <c r="J42" s="4"/>
      <c r="K42" s="35">
        <v>8932011</v>
      </c>
    </row>
    <row r="43" spans="2:11" ht="12.75">
      <c r="B43" s="67" t="s">
        <v>37</v>
      </c>
      <c r="C43" s="67"/>
      <c r="D43" s="67"/>
      <c r="E43" s="5"/>
      <c r="F43" s="34">
        <v>12986348</v>
      </c>
      <c r="G43" s="67" t="s">
        <v>67</v>
      </c>
      <c r="H43" s="67"/>
      <c r="I43" s="67"/>
      <c r="J43" s="4"/>
      <c r="K43" s="35">
        <f>K41-K42</f>
        <v>466001</v>
      </c>
    </row>
    <row r="44" spans="2:11" ht="12.75">
      <c r="B44" s="79" t="s">
        <v>38</v>
      </c>
      <c r="C44" s="79"/>
      <c r="D44" s="79"/>
      <c r="E44" s="5"/>
      <c r="F44" s="34">
        <f>F42-F43</f>
        <v>-1093556</v>
      </c>
      <c r="G44" s="67" t="s">
        <v>43</v>
      </c>
      <c r="H44" s="67"/>
      <c r="I44" s="67"/>
      <c r="J44" s="4"/>
      <c r="K44" s="35">
        <v>160272</v>
      </c>
    </row>
    <row r="45" spans="2:11" ht="12.75">
      <c r="B45" s="78" t="s">
        <v>68</v>
      </c>
      <c r="C45" s="78"/>
      <c r="D45" s="78"/>
      <c r="E45" s="80"/>
      <c r="F45" s="81"/>
      <c r="G45" s="67" t="s">
        <v>45</v>
      </c>
      <c r="H45" s="67"/>
      <c r="I45" s="67"/>
      <c r="J45" s="4"/>
      <c r="K45" s="35">
        <v>412904</v>
      </c>
    </row>
    <row r="46" spans="2:11" ht="12.75" customHeight="1">
      <c r="B46" s="78"/>
      <c r="C46" s="78"/>
      <c r="D46" s="78"/>
      <c r="E46" s="80"/>
      <c r="F46" s="81"/>
      <c r="G46" s="82" t="s">
        <v>46</v>
      </c>
      <c r="H46" s="82"/>
      <c r="I46" s="82"/>
      <c r="J46" s="4"/>
      <c r="K46" s="35">
        <v>267707</v>
      </c>
    </row>
    <row r="47" spans="2:11" ht="25.5" customHeight="1">
      <c r="B47" s="44" t="s">
        <v>40</v>
      </c>
      <c r="C47" s="44"/>
      <c r="D47" s="44"/>
      <c r="E47" s="5"/>
      <c r="F47" s="34">
        <v>53677</v>
      </c>
      <c r="G47" s="82" t="s">
        <v>48</v>
      </c>
      <c r="H47" s="78"/>
      <c r="I47" s="78"/>
      <c r="J47" s="4"/>
      <c r="K47" s="35">
        <v>220102</v>
      </c>
    </row>
    <row r="48" spans="2:11" ht="24.75" customHeight="1">
      <c r="B48" s="44" t="s">
        <v>41</v>
      </c>
      <c r="C48" s="44"/>
      <c r="D48" s="44"/>
      <c r="E48" s="5"/>
      <c r="F48" s="34">
        <v>425662</v>
      </c>
      <c r="G48" s="44" t="s">
        <v>75</v>
      </c>
      <c r="H48" s="67"/>
      <c r="I48" s="67"/>
      <c r="J48" s="7"/>
      <c r="K48" s="35">
        <f>K43+K44-K45+K46-K47</f>
        <v>260974</v>
      </c>
    </row>
    <row r="49" spans="2:11" ht="26.25" customHeight="1">
      <c r="B49" s="67" t="s">
        <v>38</v>
      </c>
      <c r="C49" s="67"/>
      <c r="D49" s="67"/>
      <c r="E49" s="5"/>
      <c r="F49" s="34">
        <f>F47-F48</f>
        <v>-371985</v>
      </c>
      <c r="G49" s="83" t="s">
        <v>69</v>
      </c>
      <c r="H49" s="84"/>
      <c r="I49" s="85"/>
      <c r="J49" s="7"/>
      <c r="K49" s="37"/>
    </row>
    <row r="50" spans="2:11" ht="12.75" customHeight="1">
      <c r="B50" s="78" t="s">
        <v>70</v>
      </c>
      <c r="C50" s="78"/>
      <c r="D50" s="78"/>
      <c r="E50" s="80"/>
      <c r="F50" s="81"/>
      <c r="G50" s="78" t="s">
        <v>52</v>
      </c>
      <c r="H50" s="78"/>
      <c r="I50" s="78"/>
      <c r="J50" s="67"/>
      <c r="K50" s="86">
        <v>260974</v>
      </c>
    </row>
    <row r="51" spans="2:11" ht="12.75">
      <c r="B51" s="78"/>
      <c r="C51" s="78"/>
      <c r="D51" s="78"/>
      <c r="E51" s="80"/>
      <c r="F51" s="81"/>
      <c r="G51" s="78"/>
      <c r="H51" s="78"/>
      <c r="I51" s="78"/>
      <c r="J51" s="67"/>
      <c r="K51" s="86"/>
    </row>
    <row r="52" spans="2:11" ht="24.75" customHeight="1">
      <c r="B52" s="44" t="s">
        <v>42</v>
      </c>
      <c r="C52" s="44"/>
      <c r="D52" s="44"/>
      <c r="E52" s="5"/>
      <c r="F52" s="34">
        <v>1928025</v>
      </c>
      <c r="G52" s="42" t="s">
        <v>54</v>
      </c>
      <c r="H52" s="42"/>
      <c r="I52" s="42"/>
      <c r="J52" s="4"/>
      <c r="K52" s="35">
        <v>15062</v>
      </c>
    </row>
    <row r="53" spans="2:11" ht="28.5" customHeight="1">
      <c r="B53" s="44" t="s">
        <v>44</v>
      </c>
      <c r="C53" s="44"/>
      <c r="D53" s="44"/>
      <c r="E53" s="5"/>
      <c r="F53" s="34">
        <v>215902</v>
      </c>
      <c r="G53" s="87" t="s">
        <v>71</v>
      </c>
      <c r="H53" s="88"/>
      <c r="I53" s="88"/>
      <c r="J53" s="4"/>
      <c r="K53" s="35"/>
    </row>
    <row r="54" spans="2:11" ht="16.5" customHeight="1">
      <c r="B54" s="67" t="s">
        <v>38</v>
      </c>
      <c r="C54" s="67"/>
      <c r="D54" s="67"/>
      <c r="E54" s="5"/>
      <c r="F54" s="34">
        <f>F52-F53</f>
        <v>1712123</v>
      </c>
      <c r="G54" s="88" t="s">
        <v>72</v>
      </c>
      <c r="H54" s="88"/>
      <c r="I54" s="88"/>
      <c r="J54" s="4"/>
      <c r="K54" s="35">
        <v>312219</v>
      </c>
    </row>
    <row r="55" spans="2:11" ht="34.5" customHeight="1">
      <c r="B55" s="43" t="s">
        <v>47</v>
      </c>
      <c r="C55" s="43"/>
      <c r="D55" s="43"/>
      <c r="E55" s="5"/>
      <c r="F55" s="34">
        <f>F42+F47+F52</f>
        <v>13874494</v>
      </c>
      <c r="G55" s="87" t="s">
        <v>76</v>
      </c>
      <c r="H55" s="88"/>
      <c r="I55" s="88"/>
      <c r="J55" s="4"/>
      <c r="K55" s="35">
        <v>141369</v>
      </c>
    </row>
    <row r="56" spans="2:11" ht="35.25" customHeight="1">
      <c r="B56" s="43" t="s">
        <v>49</v>
      </c>
      <c r="C56" s="43"/>
      <c r="D56" s="43"/>
      <c r="E56" s="5"/>
      <c r="F56" s="34">
        <f>F43+F48+F53</f>
        <v>13627912</v>
      </c>
      <c r="G56" s="47" t="s">
        <v>73</v>
      </c>
      <c r="H56" s="42"/>
      <c r="I56" s="42"/>
      <c r="J56" s="4"/>
      <c r="K56" s="35">
        <v>170850</v>
      </c>
    </row>
    <row r="57" spans="2:11" ht="18" customHeight="1">
      <c r="B57" s="64" t="s">
        <v>50</v>
      </c>
      <c r="C57" s="64"/>
      <c r="D57" s="64"/>
      <c r="E57" s="5"/>
      <c r="F57" s="34">
        <f>F55-F56</f>
        <v>246582</v>
      </c>
      <c r="G57" s="42" t="s">
        <v>74</v>
      </c>
      <c r="H57" s="42"/>
      <c r="I57" s="42"/>
      <c r="J57" s="4"/>
      <c r="K57" s="35">
        <v>1</v>
      </c>
    </row>
    <row r="58" spans="2:11" ht="15" customHeight="1">
      <c r="B58" s="78" t="s">
        <v>51</v>
      </c>
      <c r="C58" s="78"/>
      <c r="D58" s="78"/>
      <c r="E58" s="80"/>
      <c r="F58" s="81"/>
      <c r="G58" s="42" t="s">
        <v>56</v>
      </c>
      <c r="H58" s="42"/>
      <c r="I58" s="42"/>
      <c r="J58" s="4"/>
      <c r="K58" s="35">
        <v>1</v>
      </c>
    </row>
    <row r="59" spans="2:11" ht="28.5" customHeight="1">
      <c r="B59" s="78"/>
      <c r="C59" s="78"/>
      <c r="D59" s="78"/>
      <c r="E59" s="80"/>
      <c r="F59" s="81"/>
      <c r="G59" s="47" t="s">
        <v>57</v>
      </c>
      <c r="H59" s="42"/>
      <c r="I59" s="42"/>
      <c r="J59" s="4"/>
      <c r="K59" s="35"/>
    </row>
    <row r="60" spans="2:11" ht="24" customHeight="1">
      <c r="B60" s="78" t="s">
        <v>53</v>
      </c>
      <c r="C60" s="78"/>
      <c r="D60" s="78"/>
      <c r="E60" s="80"/>
      <c r="F60" s="81">
        <f>3382-5201</f>
        <v>-1819</v>
      </c>
      <c r="G60" s="97"/>
      <c r="H60" s="98"/>
      <c r="I60" s="98"/>
      <c r="J60" s="16"/>
      <c r="K60" s="16"/>
    </row>
    <row r="61" spans="2:6" ht="22.5" customHeight="1">
      <c r="B61" s="78"/>
      <c r="C61" s="78"/>
      <c r="D61" s="78"/>
      <c r="E61" s="80"/>
      <c r="F61" s="81"/>
    </row>
    <row r="62" spans="2:6" ht="12.75">
      <c r="B62" s="78" t="s">
        <v>55</v>
      </c>
      <c r="C62" s="78"/>
      <c r="D62" s="78"/>
      <c r="E62" s="80"/>
      <c r="F62" s="81">
        <f>F57+F60</f>
        <v>244763</v>
      </c>
    </row>
    <row r="63" spans="2:6" ht="12.75">
      <c r="B63" s="78"/>
      <c r="C63" s="78"/>
      <c r="D63" s="78"/>
      <c r="E63" s="80"/>
      <c r="F63" s="81"/>
    </row>
    <row r="64" ht="14.25" customHeight="1"/>
    <row r="65" spans="1:11" ht="12.75">
      <c r="A65" s="62" t="s">
        <v>58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</row>
    <row r="66" ht="7.5" customHeight="1"/>
    <row r="67" spans="2:11" ht="12" customHeight="1">
      <c r="B67" s="27"/>
      <c r="C67" s="28"/>
      <c r="D67" s="106" t="s">
        <v>7</v>
      </c>
      <c r="E67" s="107"/>
      <c r="F67" s="107"/>
      <c r="G67" s="108"/>
      <c r="H67" s="106" t="s">
        <v>96</v>
      </c>
      <c r="I67" s="107"/>
      <c r="J67" s="107"/>
      <c r="K67" s="108"/>
    </row>
    <row r="68" spans="2:11" ht="27.75" customHeight="1" hidden="1">
      <c r="B68" s="29"/>
      <c r="C68" s="30"/>
      <c r="D68" s="24"/>
      <c r="E68" s="25"/>
      <c r="F68" s="25"/>
      <c r="G68" s="26"/>
      <c r="H68" s="24"/>
      <c r="I68" s="25"/>
      <c r="J68" s="25"/>
      <c r="K68" s="26"/>
    </row>
    <row r="69" spans="2:11" ht="27.75" customHeight="1">
      <c r="B69" s="31"/>
      <c r="C69" s="32"/>
      <c r="D69" s="20" t="s">
        <v>80</v>
      </c>
      <c r="E69" s="20" t="s">
        <v>81</v>
      </c>
      <c r="F69" s="20" t="s">
        <v>82</v>
      </c>
      <c r="G69" s="20" t="s">
        <v>83</v>
      </c>
      <c r="H69" s="20" t="s">
        <v>80</v>
      </c>
      <c r="I69" s="20" t="s">
        <v>81</v>
      </c>
      <c r="J69" s="20" t="s">
        <v>82</v>
      </c>
      <c r="K69" s="20" t="s">
        <v>83</v>
      </c>
    </row>
    <row r="70" spans="2:11" ht="21.75" customHeight="1">
      <c r="B70" s="22" t="s">
        <v>84</v>
      </c>
      <c r="C70" s="22"/>
      <c r="D70" s="8"/>
      <c r="E70" s="9"/>
      <c r="F70" s="9"/>
      <c r="G70" s="9"/>
      <c r="H70" s="9"/>
      <c r="I70" s="38">
        <v>3014183</v>
      </c>
      <c r="J70" s="38">
        <v>44634</v>
      </c>
      <c r="K70" s="38">
        <f>SUM(I70-J70)</f>
        <v>2969549</v>
      </c>
    </row>
    <row r="71" spans="2:11" ht="21.75" customHeight="1">
      <c r="B71" s="22" t="s">
        <v>85</v>
      </c>
      <c r="C71" s="22"/>
      <c r="D71" s="8"/>
      <c r="E71" s="9"/>
      <c r="F71" s="9"/>
      <c r="G71" s="9"/>
      <c r="H71" s="9"/>
      <c r="I71" s="38">
        <v>10375</v>
      </c>
      <c r="J71" s="38">
        <v>10375</v>
      </c>
      <c r="K71" s="38"/>
    </row>
    <row r="72" spans="2:11" ht="30" customHeight="1">
      <c r="B72" s="22" t="s">
        <v>86</v>
      </c>
      <c r="C72" s="22"/>
      <c r="D72" s="10"/>
      <c r="E72" s="6"/>
      <c r="F72" s="6"/>
      <c r="G72" s="6"/>
      <c r="H72" s="6"/>
      <c r="I72" s="36"/>
      <c r="J72" s="36"/>
      <c r="K72" s="36"/>
    </row>
    <row r="73" spans="2:11" ht="21.75" customHeight="1">
      <c r="B73" s="22" t="s">
        <v>87</v>
      </c>
      <c r="C73" s="22"/>
      <c r="D73" s="10"/>
      <c r="E73" s="6"/>
      <c r="F73" s="6"/>
      <c r="G73" s="6"/>
      <c r="H73" s="6"/>
      <c r="I73" s="36">
        <v>27786</v>
      </c>
      <c r="J73" s="36"/>
      <c r="K73" s="36">
        <v>27786</v>
      </c>
    </row>
    <row r="74" spans="2:11" ht="21.75" customHeight="1">
      <c r="B74" s="22" t="s">
        <v>88</v>
      </c>
      <c r="C74" s="22"/>
      <c r="D74" s="10"/>
      <c r="E74" s="6"/>
      <c r="F74" s="6"/>
      <c r="G74" s="6"/>
      <c r="H74" s="6"/>
      <c r="I74" s="36">
        <v>19146</v>
      </c>
      <c r="J74" s="36"/>
      <c r="K74" s="36">
        <v>19146</v>
      </c>
    </row>
    <row r="75" spans="2:11" ht="21.75" customHeight="1">
      <c r="B75" s="22" t="s">
        <v>89</v>
      </c>
      <c r="C75" s="22"/>
      <c r="D75" s="10"/>
      <c r="E75" s="6"/>
      <c r="F75" s="6"/>
      <c r="G75" s="6"/>
      <c r="H75" s="6"/>
      <c r="I75" s="36">
        <v>185167</v>
      </c>
      <c r="J75" s="36">
        <v>10573</v>
      </c>
      <c r="K75" s="36">
        <f>SUM(I75-J75)</f>
        <v>174594</v>
      </c>
    </row>
    <row r="76" spans="2:11" ht="21.75" customHeight="1">
      <c r="B76" s="22" t="s">
        <v>90</v>
      </c>
      <c r="C76" s="22"/>
      <c r="D76" s="10"/>
      <c r="E76" s="6"/>
      <c r="F76" s="6"/>
      <c r="G76" s="6"/>
      <c r="H76" s="6"/>
      <c r="I76" s="36">
        <v>2279883</v>
      </c>
      <c r="J76" s="36">
        <v>49047</v>
      </c>
      <c r="K76" s="36">
        <f>SUM(I76-J76)</f>
        <v>2230836</v>
      </c>
    </row>
    <row r="77" spans="2:11" ht="21.75" customHeight="1">
      <c r="B77" s="22" t="s">
        <v>91</v>
      </c>
      <c r="C77" s="22"/>
      <c r="D77" s="10"/>
      <c r="E77" s="6"/>
      <c r="F77" s="6"/>
      <c r="G77" s="6"/>
      <c r="H77" s="6"/>
      <c r="I77" s="36">
        <v>65379</v>
      </c>
      <c r="J77" s="36">
        <v>55009</v>
      </c>
      <c r="K77" s="36">
        <f>SUM(I77-J77)</f>
        <v>10370</v>
      </c>
    </row>
    <row r="78" spans="2:11" ht="21.75" customHeight="1">
      <c r="B78" s="23" t="s">
        <v>92</v>
      </c>
      <c r="C78" s="23"/>
      <c r="D78" s="10"/>
      <c r="E78" s="6"/>
      <c r="F78" s="6"/>
      <c r="G78" s="6"/>
      <c r="H78" s="6"/>
      <c r="I78" s="36"/>
      <c r="J78" s="36"/>
      <c r="K78" s="36"/>
    </row>
    <row r="79" spans="2:13" ht="21.75" customHeight="1">
      <c r="B79" s="23" t="s">
        <v>93</v>
      </c>
      <c r="C79" s="23"/>
      <c r="D79" s="10"/>
      <c r="E79" s="6"/>
      <c r="F79" s="6"/>
      <c r="G79" s="6"/>
      <c r="H79" s="6"/>
      <c r="I79" s="36">
        <f>SUM(I70+I71+I73+I74+I75+I76-I77)</f>
        <v>5471161</v>
      </c>
      <c r="J79" s="36">
        <f>SUM(J70+J71+J73+J74+J75+J76-J77)</f>
        <v>59620</v>
      </c>
      <c r="K79" s="36">
        <f>SUM(K70+K71+K73+K74+K75+K76-K77)</f>
        <v>5411541</v>
      </c>
      <c r="M79" s="39"/>
    </row>
    <row r="80" spans="1:11" ht="31.5" customHeight="1">
      <c r="A80" s="33"/>
      <c r="B80" s="23" t="s">
        <v>95</v>
      </c>
      <c r="C80" s="23"/>
      <c r="D80" s="10"/>
      <c r="E80" s="6"/>
      <c r="F80" s="6"/>
      <c r="G80" s="6"/>
      <c r="H80" s="6"/>
      <c r="I80" s="36"/>
      <c r="J80" s="36"/>
      <c r="K80" s="36"/>
    </row>
    <row r="81" spans="1:11" ht="20.25" customHeight="1">
      <c r="A81" s="101"/>
      <c r="B81" s="101"/>
      <c r="C81" s="21"/>
      <c r="D81" s="13"/>
      <c r="E81" s="13"/>
      <c r="F81" s="13"/>
      <c r="G81" s="13"/>
      <c r="H81" s="13"/>
      <c r="I81" s="13"/>
      <c r="J81" s="13"/>
      <c r="K81" s="13"/>
    </row>
    <row r="82" spans="2:11" ht="23.25" customHeight="1">
      <c r="B82" s="109" t="s">
        <v>110</v>
      </c>
      <c r="C82" s="109"/>
      <c r="D82" s="109"/>
      <c r="E82" s="109"/>
      <c r="F82" s="109"/>
      <c r="G82" s="109"/>
      <c r="H82" s="109"/>
      <c r="I82" s="109"/>
      <c r="J82" s="109"/>
      <c r="K82" s="109"/>
    </row>
    <row r="83" spans="2:11" ht="33.75" customHeight="1">
      <c r="B83" s="109" t="s">
        <v>111</v>
      </c>
      <c r="C83" s="109"/>
      <c r="D83" s="109"/>
      <c r="E83" s="109"/>
      <c r="F83" s="109"/>
      <c r="G83" s="109"/>
      <c r="H83" s="109"/>
      <c r="I83" s="109"/>
      <c r="J83" s="109"/>
      <c r="K83" s="109"/>
    </row>
    <row r="84" spans="2:11" ht="30" customHeight="1">
      <c r="B84" s="109" t="s">
        <v>112</v>
      </c>
      <c r="C84" s="109"/>
      <c r="D84" s="109"/>
      <c r="E84" s="109"/>
      <c r="F84" s="109"/>
      <c r="G84" s="109"/>
      <c r="H84" s="109"/>
      <c r="I84" s="109"/>
      <c r="J84" s="109"/>
      <c r="K84" s="109"/>
    </row>
    <row r="85" spans="2:11" ht="220.5" customHeight="1">
      <c r="B85" s="102" t="s">
        <v>113</v>
      </c>
      <c r="C85" s="103"/>
      <c r="D85" s="103"/>
      <c r="E85" s="103"/>
      <c r="F85" s="103"/>
      <c r="G85" s="103"/>
      <c r="H85" s="103"/>
      <c r="I85" s="103"/>
      <c r="J85" s="103"/>
      <c r="K85" s="103"/>
    </row>
    <row r="86" spans="2:11" ht="9.75" customHeight="1">
      <c r="B86" s="17"/>
      <c r="C86" s="18"/>
      <c r="D86" s="18"/>
      <c r="E86" s="18"/>
      <c r="F86" s="18"/>
      <c r="G86" s="18"/>
      <c r="H86" s="18"/>
      <c r="I86" s="18"/>
      <c r="J86" s="18"/>
      <c r="K86" s="18"/>
    </row>
    <row r="87" spans="2:11" ht="39" customHeight="1">
      <c r="B87" s="104" t="s">
        <v>94</v>
      </c>
      <c r="C87" s="105"/>
      <c r="D87" s="105"/>
      <c r="E87" s="105"/>
      <c r="F87" s="105"/>
      <c r="G87" s="105"/>
      <c r="H87" s="105"/>
      <c r="I87" s="105"/>
      <c r="J87" s="105"/>
      <c r="K87" s="105"/>
    </row>
    <row r="88" spans="2:11" ht="12.75" customHeight="1">
      <c r="B88" s="99" t="s">
        <v>99</v>
      </c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 ht="12.75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 ht="12.75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 ht="12.75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 ht="12.75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 ht="12.75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 ht="2.25" customHeight="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 ht="3.75" customHeight="1"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spans="2:11" ht="24.75" customHeight="1">
      <c r="B96" s="89" t="s">
        <v>78</v>
      </c>
      <c r="C96" s="90"/>
      <c r="D96" s="90"/>
      <c r="E96" s="90"/>
      <c r="F96" s="90"/>
      <c r="G96" s="90"/>
      <c r="H96" s="90"/>
      <c r="I96" s="90"/>
      <c r="J96" s="90"/>
      <c r="K96" s="90"/>
    </row>
    <row r="97" spans="2:11" ht="12.75" customHeight="1">
      <c r="B97" s="91" t="s">
        <v>100</v>
      </c>
      <c r="C97" s="92"/>
      <c r="D97" s="92"/>
      <c r="E97" s="92"/>
      <c r="F97" s="92"/>
      <c r="G97" s="92"/>
      <c r="H97" s="92"/>
      <c r="I97" s="92"/>
      <c r="J97" s="92"/>
      <c r="K97" s="92"/>
    </row>
    <row r="98" spans="2:11" ht="14.25" customHeight="1">
      <c r="B98" s="92"/>
      <c r="C98" s="92"/>
      <c r="D98" s="92"/>
      <c r="E98" s="92"/>
      <c r="F98" s="92"/>
      <c r="G98" s="92"/>
      <c r="H98" s="92"/>
      <c r="I98" s="92"/>
      <c r="J98" s="92"/>
      <c r="K98" s="92"/>
    </row>
    <row r="99" spans="2:11" ht="12.75">
      <c r="B99" s="93"/>
      <c r="C99" s="94"/>
      <c r="D99" s="94"/>
      <c r="E99" s="94"/>
      <c r="F99" s="94"/>
      <c r="G99" s="94"/>
      <c r="H99" s="94"/>
      <c r="I99" s="94"/>
      <c r="J99" s="94"/>
      <c r="K99" s="94"/>
    </row>
    <row r="100" spans="2:11" ht="12.75">
      <c r="B100" s="94"/>
      <c r="C100" s="94"/>
      <c r="D100" s="94"/>
      <c r="E100" s="94"/>
      <c r="F100" s="94"/>
      <c r="G100" s="94"/>
      <c r="H100" s="94"/>
      <c r="I100" s="94"/>
      <c r="J100" s="94"/>
      <c r="K100" s="94"/>
    </row>
    <row r="101" spans="2:11" ht="6" customHeight="1">
      <c r="B101" s="94"/>
      <c r="C101" s="94"/>
      <c r="D101" s="94"/>
      <c r="E101" s="94"/>
      <c r="F101" s="94"/>
      <c r="G101" s="94"/>
      <c r="H101" s="94"/>
      <c r="I101" s="94"/>
      <c r="J101" s="94"/>
      <c r="K101" s="94"/>
    </row>
    <row r="102" spans="2:11" ht="9.75" customHeight="1">
      <c r="B102" s="14"/>
      <c r="C102" s="14"/>
      <c r="D102" s="14"/>
      <c r="E102" s="14"/>
      <c r="F102" s="14"/>
      <c r="G102" s="14"/>
      <c r="H102" s="14"/>
      <c r="I102" s="14"/>
      <c r="J102" s="14"/>
      <c r="K102" s="14"/>
    </row>
    <row r="103" spans="2:11" ht="12.75">
      <c r="B103" s="2"/>
      <c r="C103" s="2"/>
      <c r="D103" s="2"/>
      <c r="E103" s="2"/>
      <c r="F103" s="12"/>
      <c r="G103" s="2"/>
      <c r="H103" s="59" t="s">
        <v>59</v>
      </c>
      <c r="I103" s="95"/>
      <c r="J103" s="95"/>
      <c r="K103" s="95"/>
    </row>
    <row r="104" spans="2:11" ht="21.75" customHeight="1">
      <c r="B104" s="2"/>
      <c r="C104" s="2"/>
      <c r="D104" s="2"/>
      <c r="E104" s="2"/>
      <c r="F104" s="12"/>
      <c r="G104" s="2"/>
      <c r="H104" s="96"/>
      <c r="I104" s="96"/>
      <c r="J104" s="96"/>
      <c r="K104" s="96"/>
    </row>
    <row r="105" spans="2:11" ht="12.75">
      <c r="B105" s="2"/>
      <c r="C105" s="2"/>
      <c r="D105" s="2"/>
      <c r="E105" s="2"/>
      <c r="F105" s="12"/>
      <c r="G105" s="2"/>
      <c r="H105" s="58" t="s">
        <v>114</v>
      </c>
      <c r="I105" s="58"/>
      <c r="J105" s="58"/>
      <c r="K105" s="58"/>
    </row>
    <row r="106" spans="2:11" ht="9" customHeight="1">
      <c r="B106" s="2"/>
      <c r="C106" s="2"/>
      <c r="D106" s="2"/>
      <c r="E106" s="2"/>
      <c r="F106" s="12"/>
      <c r="G106" s="2"/>
      <c r="H106" s="1"/>
      <c r="I106" s="1"/>
      <c r="J106" s="1"/>
      <c r="K106" s="1"/>
    </row>
  </sheetData>
  <sheetProtection/>
  <mergeCells count="142">
    <mergeCell ref="A65:K65"/>
    <mergeCell ref="B88:K94"/>
    <mergeCell ref="A81:B81"/>
    <mergeCell ref="B85:K85"/>
    <mergeCell ref="B87:K87"/>
    <mergeCell ref="D67:G67"/>
    <mergeCell ref="H67:K67"/>
    <mergeCell ref="B82:K82"/>
    <mergeCell ref="B83:K83"/>
    <mergeCell ref="B84:K84"/>
    <mergeCell ref="E60:E61"/>
    <mergeCell ref="F60:F61"/>
    <mergeCell ref="G60:I60"/>
    <mergeCell ref="B62:D63"/>
    <mergeCell ref="E62:E63"/>
    <mergeCell ref="F62:F63"/>
    <mergeCell ref="B60:D61"/>
    <mergeCell ref="H105:K105"/>
    <mergeCell ref="B96:K96"/>
    <mergeCell ref="B97:K98"/>
    <mergeCell ref="B99:K101"/>
    <mergeCell ref="H103:K103"/>
    <mergeCell ref="H104:K104"/>
    <mergeCell ref="B57:D57"/>
    <mergeCell ref="G57:I57"/>
    <mergeCell ref="B58:D59"/>
    <mergeCell ref="E58:E59"/>
    <mergeCell ref="F58:F59"/>
    <mergeCell ref="G58:I58"/>
    <mergeCell ref="G59:I59"/>
    <mergeCell ref="B55:D55"/>
    <mergeCell ref="G55:I55"/>
    <mergeCell ref="B56:D56"/>
    <mergeCell ref="G56:I56"/>
    <mergeCell ref="B53:D53"/>
    <mergeCell ref="G53:I53"/>
    <mergeCell ref="B54:D54"/>
    <mergeCell ref="G54:I54"/>
    <mergeCell ref="J50:J51"/>
    <mergeCell ref="K50:K51"/>
    <mergeCell ref="B52:D52"/>
    <mergeCell ref="G52:I52"/>
    <mergeCell ref="B49:D49"/>
    <mergeCell ref="G49:I49"/>
    <mergeCell ref="B50:D51"/>
    <mergeCell ref="E50:E51"/>
    <mergeCell ref="F50:F51"/>
    <mergeCell ref="G50:I51"/>
    <mergeCell ref="B47:D47"/>
    <mergeCell ref="G47:I47"/>
    <mergeCell ref="B48:D48"/>
    <mergeCell ref="G48:I48"/>
    <mergeCell ref="B44:D44"/>
    <mergeCell ref="G44:I44"/>
    <mergeCell ref="B45:D46"/>
    <mergeCell ref="E45:E46"/>
    <mergeCell ref="F45:F46"/>
    <mergeCell ref="G45:I45"/>
    <mergeCell ref="G46:I46"/>
    <mergeCell ref="B42:D42"/>
    <mergeCell ref="G42:I42"/>
    <mergeCell ref="B43:D43"/>
    <mergeCell ref="G43:I43"/>
    <mergeCell ref="G35:I35"/>
    <mergeCell ref="B37:F38"/>
    <mergeCell ref="G37:K38"/>
    <mergeCell ref="B39:D41"/>
    <mergeCell ref="E39:E41"/>
    <mergeCell ref="F39:F41"/>
    <mergeCell ref="G39:I40"/>
    <mergeCell ref="J39:J40"/>
    <mergeCell ref="K39:K40"/>
    <mergeCell ref="G41:I41"/>
    <mergeCell ref="B33:D33"/>
    <mergeCell ref="G33:I34"/>
    <mergeCell ref="J33:J34"/>
    <mergeCell ref="K33:K34"/>
    <mergeCell ref="B34:D34"/>
    <mergeCell ref="B31:D31"/>
    <mergeCell ref="G31:I31"/>
    <mergeCell ref="B32:D32"/>
    <mergeCell ref="G32:I32"/>
    <mergeCell ref="B29:D29"/>
    <mergeCell ref="G29:I29"/>
    <mergeCell ref="B30:D30"/>
    <mergeCell ref="G30:I30"/>
    <mergeCell ref="B27:D27"/>
    <mergeCell ref="G27:I28"/>
    <mergeCell ref="J27:J28"/>
    <mergeCell ref="K27:K28"/>
    <mergeCell ref="B28:D28"/>
    <mergeCell ref="B25:D25"/>
    <mergeCell ref="G25:I25"/>
    <mergeCell ref="B26:D26"/>
    <mergeCell ref="G26:I26"/>
    <mergeCell ref="B22:D22"/>
    <mergeCell ref="G22:I22"/>
    <mergeCell ref="B23:D24"/>
    <mergeCell ref="E23:E24"/>
    <mergeCell ref="F23:F24"/>
    <mergeCell ref="G23:I23"/>
    <mergeCell ref="G24:I24"/>
    <mergeCell ref="B19:D19"/>
    <mergeCell ref="G19:I19"/>
    <mergeCell ref="B20:D20"/>
    <mergeCell ref="B21:D21"/>
    <mergeCell ref="G21:I21"/>
    <mergeCell ref="G20:I20"/>
    <mergeCell ref="B15:K15"/>
    <mergeCell ref="B17:K17"/>
    <mergeCell ref="B18:D18"/>
    <mergeCell ref="G18:I18"/>
    <mergeCell ref="B8:C8"/>
    <mergeCell ref="D8:G8"/>
    <mergeCell ref="H8:I8"/>
    <mergeCell ref="J8:K8"/>
    <mergeCell ref="B7:C7"/>
    <mergeCell ref="D7:G7"/>
    <mergeCell ref="H7:I7"/>
    <mergeCell ref="J7:K7"/>
    <mergeCell ref="B1:K1"/>
    <mergeCell ref="B2:K2"/>
    <mergeCell ref="B4:K4"/>
    <mergeCell ref="B6:K6"/>
    <mergeCell ref="B3:K3"/>
    <mergeCell ref="B10:C10"/>
    <mergeCell ref="D10:G10"/>
    <mergeCell ref="H10:I10"/>
    <mergeCell ref="J10:K10"/>
    <mergeCell ref="B11:C11"/>
    <mergeCell ref="D11:G11"/>
    <mergeCell ref="H11:I11"/>
    <mergeCell ref="J11:K11"/>
    <mergeCell ref="B12:K12"/>
    <mergeCell ref="B13:C13"/>
    <mergeCell ref="D13:G13"/>
    <mergeCell ref="H13:I13"/>
    <mergeCell ref="J13:K13"/>
    <mergeCell ref="B14:C14"/>
    <mergeCell ref="D14:G14"/>
    <mergeCell ref="H14:I14"/>
    <mergeCell ref="J14:K14"/>
  </mergeCells>
  <printOptions horizontalCentered="1" verticalCentered="1"/>
  <pageMargins left="1.3385826771653544" right="0.7480314960629921" top="0.51" bottom="0.1968503937007874" header="0.41" footer="0.29"/>
  <pageSetup horizontalDpi="300" verticalDpi="300" orientation="portrait" paperSize="9" scale="7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zvidic</cp:lastModifiedBy>
  <cp:lastPrinted>2008-12-03T07:14:12Z</cp:lastPrinted>
  <dcterms:created xsi:type="dcterms:W3CDTF">2007-02-12T13:02:25Z</dcterms:created>
  <dcterms:modified xsi:type="dcterms:W3CDTF">2008-12-03T07:32:47Z</dcterms:modified>
  <cp:category/>
  <cp:version/>
  <cp:contentType/>
  <cp:contentStatus/>
</cp:coreProperties>
</file>